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hidePivotFieldList="1" defaultThemeVersion="166925"/>
  <mc:AlternateContent xmlns:mc="http://schemas.openxmlformats.org/markup-compatibility/2006">
    <mc:Choice Requires="x15">
      <x15ac:absPath xmlns:x15ac="http://schemas.microsoft.com/office/spreadsheetml/2010/11/ac" url="C:\Users\justine.noel-loisell\AppData\Local\Microsoft\Windows\INetCache\Content.Outlook\TEVD8LBM\"/>
    </mc:Choice>
  </mc:AlternateContent>
  <xr:revisionPtr revIDLastSave="0" documentId="8_{2BF0355F-1142-4C65-A61E-2CB73189A150}" xr6:coauthVersionLast="47" xr6:coauthVersionMax="47" xr10:uidLastSave="{00000000-0000-0000-0000-000000000000}"/>
  <bookViews>
    <workbookView xWindow="40920" yWindow="-120" windowWidth="29040" windowHeight="15840" xr2:uid="{67253E66-7231-4E39-9F20-C52B3C7C068D}"/>
  </bookViews>
  <sheets>
    <sheet name="1. Instructions" sheetId="13" r:id="rId1"/>
    <sheet name="2. Budget" sheetId="17" r:id="rId2"/>
    <sheet name="3. Calculatrice de taxes" sheetId="18" r:id="rId3"/>
    <sheet name="4. Résumé budgétaire" sheetId="8" r:id="rId4"/>
    <sheet name="PST Rates" sheetId="16" state="hidden" r:id="rId5"/>
  </sheets>
  <definedNames>
    <definedName name="Instructions_Categories">'1. Instructions'!$B$15</definedName>
    <definedName name="Instructions_Step1">'1. Instructions'!$B$6</definedName>
    <definedName name="Instructions_Step2">'1. Instructions'!$B$9</definedName>
    <definedName name="Instructions_Step3">'1. Instructions'!$B$25</definedName>
    <definedName name="Instructions_Step4">'1. Instructions'!$B$28</definedName>
    <definedName name="Project_Cost_Total">'4. Résumé budgétaire'!$C$3</definedName>
    <definedName name="Project_Cost_Total__Pre_Tax">'4. Résumé budgétaire'!$C$3</definedName>
    <definedName name="Project_Total">'4. Résumé budgétaire'!$C$3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17" l="1"/>
  <c r="Q7" i="17"/>
  <c r="Q8" i="17"/>
  <c r="Q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Q162" i="17"/>
  <c r="Q163" i="17"/>
  <c r="Q164" i="17"/>
  <c r="Q165" i="17"/>
  <c r="Q166" i="17"/>
  <c r="Q167" i="17"/>
  <c r="Q168" i="17"/>
  <c r="Q169" i="17"/>
  <c r="Q170" i="17"/>
  <c r="Q171" i="17"/>
  <c r="Q172" i="17"/>
  <c r="Q173" i="17"/>
  <c r="Q174" i="17"/>
  <c r="Q175" i="17"/>
  <c r="Q176" i="17"/>
  <c r="Q177" i="17"/>
  <c r="Q178" i="17"/>
  <c r="Q179" i="17"/>
  <c r="Q180" i="17"/>
  <c r="Q181" i="17"/>
  <c r="Q182" i="17"/>
  <c r="Q183" i="17"/>
  <c r="Q184" i="17"/>
  <c r="Q185" i="17"/>
  <c r="Q186" i="17"/>
  <c r="Q187" i="17"/>
  <c r="Q188" i="17"/>
  <c r="Q189" i="17"/>
  <c r="Q190" i="17"/>
  <c r="Q191" i="17"/>
  <c r="Q192" i="17"/>
  <c r="Q193" i="17"/>
  <c r="Q194" i="17"/>
  <c r="Q195" i="17"/>
  <c r="Q196" i="17"/>
  <c r="Q197" i="17"/>
  <c r="Q198" i="17"/>
  <c r="Q199" i="17"/>
  <c r="Q200" i="17"/>
  <c r="Q201" i="17"/>
  <c r="Q202" i="17"/>
  <c r="Q203" i="17"/>
  <c r="Q204" i="17"/>
  <c r="Q205" i="17"/>
  <c r="Q206" i="17"/>
  <c r="Q207" i="17"/>
  <c r="Q208" i="17"/>
  <c r="Q209" i="17"/>
  <c r="Q210" i="17"/>
  <c r="Q211" i="17"/>
  <c r="Q212" i="17"/>
  <c r="Q213" i="17"/>
  <c r="Q214" i="17"/>
  <c r="Q215" i="17"/>
  <c r="Q216" i="17"/>
  <c r="Q217" i="17"/>
  <c r="Q218" i="17"/>
  <c r="Q219" i="17"/>
  <c r="Q220" i="17"/>
  <c r="Q221" i="17"/>
  <c r="Q222" i="17"/>
  <c r="Q223" i="17"/>
  <c r="Q224" i="17"/>
  <c r="Q225" i="17"/>
  <c r="Q226" i="17"/>
  <c r="Q227" i="17"/>
  <c r="Q228" i="17"/>
  <c r="Q229" i="17"/>
  <c r="Q230" i="17"/>
  <c r="Q231" i="17"/>
  <c r="Q232" i="17"/>
  <c r="Q233" i="17"/>
  <c r="Q234" i="17"/>
  <c r="Q235" i="17"/>
  <c r="Q236" i="17"/>
  <c r="Q237" i="17"/>
  <c r="Q238" i="17"/>
  <c r="Q239" i="17"/>
  <c r="Q240" i="17"/>
  <c r="Q241" i="17"/>
  <c r="Q242" i="17"/>
  <c r="Q243" i="17"/>
  <c r="Q244" i="17"/>
  <c r="Q245" i="17"/>
  <c r="Q246" i="17"/>
  <c r="Q247" i="17"/>
  <c r="Q248" i="17"/>
  <c r="Q249" i="17"/>
  <c r="Q250" i="17"/>
  <c r="Q251" i="17"/>
  <c r="Q252" i="17"/>
  <c r="Q253" i="17"/>
  <c r="Q254" i="17"/>
  <c r="Q255" i="17"/>
  <c r="Q256" i="17"/>
  <c r="Q257" i="17"/>
  <c r="Q258" i="17"/>
  <c r="Q259" i="17"/>
  <c r="Q260" i="17"/>
  <c r="Q261" i="17"/>
  <c r="Q262" i="17"/>
  <c r="Q263" i="17"/>
  <c r="Q264" i="17"/>
  <c r="Q265" i="17"/>
  <c r="Q266" i="17"/>
  <c r="Q267" i="17"/>
  <c r="Q268" i="17"/>
  <c r="Q269" i="17"/>
  <c r="Q270" i="17"/>
  <c r="Q271" i="17"/>
  <c r="Q272" i="17"/>
  <c r="Q273" i="17"/>
  <c r="Q274" i="17"/>
  <c r="Q275" i="17"/>
  <c r="Q276" i="17"/>
  <c r="Q277" i="17"/>
  <c r="Q278" i="17"/>
  <c r="Q279" i="17"/>
  <c r="Q280" i="17"/>
  <c r="Q281" i="17"/>
  <c r="Q282" i="17"/>
  <c r="Q283" i="17"/>
  <c r="Q284" i="17"/>
  <c r="Q285" i="17"/>
  <c r="Q286" i="17"/>
  <c r="Q287" i="17"/>
  <c r="Q288" i="17"/>
  <c r="Q289" i="17"/>
  <c r="Q290" i="17"/>
  <c r="Q291" i="17"/>
  <c r="Q292" i="17"/>
  <c r="Q293" i="17"/>
  <c r="Q294" i="17"/>
  <c r="Q295" i="17"/>
  <c r="Q296" i="17"/>
  <c r="Q297" i="17"/>
  <c r="Q298" i="17"/>
  <c r="Q299" i="17"/>
  <c r="Q300" i="17"/>
  <c r="Q301" i="17"/>
  <c r="Q302" i="17"/>
  <c r="Q303" i="17"/>
  <c r="Q304" i="17"/>
  <c r="Q305" i="17"/>
  <c r="Q306" i="17"/>
  <c r="Q307" i="17"/>
  <c r="Q308" i="17"/>
  <c r="Q309" i="17"/>
  <c r="Q310" i="17"/>
  <c r="Q311" i="17"/>
  <c r="Q312" i="17"/>
  <c r="Q313" i="17"/>
  <c r="Q314" i="17"/>
  <c r="Q315" i="17"/>
  <c r="Q316" i="17"/>
  <c r="Q317" i="17"/>
  <c r="Q318" i="17"/>
  <c r="Q319" i="17"/>
  <c r="Q320" i="17"/>
  <c r="Q321" i="17"/>
  <c r="Q322" i="17"/>
  <c r="Q323" i="17"/>
  <c r="Q324" i="17"/>
  <c r="Q325" i="17"/>
  <c r="Q326" i="17"/>
  <c r="Q327" i="17"/>
  <c r="Q328" i="17"/>
  <c r="Q329" i="17"/>
  <c r="Q330" i="17"/>
  <c r="Q331" i="17"/>
  <c r="Q332" i="17"/>
  <c r="Q333" i="17"/>
  <c r="Q334" i="17"/>
  <c r="Q335" i="17"/>
  <c r="Q336" i="17"/>
  <c r="Q337" i="17"/>
  <c r="Q338" i="17"/>
  <c r="Q339" i="17"/>
  <c r="Q340" i="17"/>
  <c r="Q341" i="17"/>
  <c r="Q342" i="17"/>
  <c r="Q343" i="17"/>
  <c r="Q344" i="17"/>
  <c r="Q345" i="17"/>
  <c r="Q346" i="17"/>
  <c r="Q347" i="17"/>
  <c r="Q348" i="17"/>
  <c r="Q349" i="17"/>
  <c r="Q350" i="17"/>
  <c r="Q351" i="17"/>
  <c r="Q352" i="17"/>
  <c r="Q353" i="17"/>
  <c r="Q354" i="17"/>
  <c r="Q355" i="17"/>
  <c r="Q356" i="17"/>
  <c r="Q357" i="17"/>
  <c r="Q358" i="17"/>
  <c r="Q359" i="17"/>
  <c r="Q360" i="17"/>
  <c r="Q361" i="17"/>
  <c r="Q362" i="17"/>
  <c r="Q363" i="17"/>
  <c r="Q364" i="17"/>
  <c r="Q365" i="17"/>
  <c r="Q366" i="17"/>
  <c r="Q367" i="17"/>
  <c r="Q368" i="17"/>
  <c r="Q369" i="17"/>
  <c r="Q370" i="17"/>
  <c r="Q371" i="17"/>
  <c r="Q372" i="17"/>
  <c r="Q373" i="17"/>
  <c r="Q374" i="17"/>
  <c r="Q375" i="17"/>
  <c r="Q376" i="17"/>
  <c r="Q377" i="17"/>
  <c r="Q378" i="17"/>
  <c r="Q379" i="17"/>
  <c r="Q380" i="17"/>
  <c r="Q381" i="17"/>
  <c r="Q382" i="17"/>
  <c r="Q383" i="17"/>
  <c r="Q384" i="17"/>
  <c r="Q385" i="17"/>
  <c r="Q386" i="17"/>
  <c r="Q387" i="17"/>
  <c r="Q388" i="17"/>
  <c r="Q389" i="17"/>
  <c r="Q390" i="17"/>
  <c r="Q391" i="17"/>
  <c r="Q392" i="17"/>
  <c r="Q393" i="17"/>
  <c r="Q394" i="17"/>
  <c r="Q395" i="17"/>
  <c r="Q396" i="17"/>
  <c r="Q397" i="17"/>
  <c r="Q398" i="17"/>
  <c r="Q399" i="17"/>
  <c r="Q400" i="17"/>
  <c r="Q401" i="17"/>
  <c r="Q402" i="17"/>
  <c r="Q403" i="17"/>
  <c r="Q404" i="17"/>
  <c r="Q405" i="17"/>
  <c r="Q406" i="17"/>
  <c r="Q407" i="17"/>
  <c r="Q408" i="17"/>
  <c r="Q409" i="17"/>
  <c r="Q410" i="17"/>
  <c r="Q411" i="17"/>
  <c r="Q412" i="17"/>
  <c r="Q413" i="17"/>
  <c r="Q414" i="17"/>
  <c r="Q415" i="17"/>
  <c r="Q416" i="17"/>
  <c r="Q417" i="17"/>
  <c r="Q418" i="17"/>
  <c r="Q419" i="17"/>
  <c r="Q420" i="17"/>
  <c r="Q421" i="17"/>
  <c r="Q422" i="17"/>
  <c r="Q423" i="17"/>
  <c r="Q424" i="17"/>
  <c r="Q425" i="17"/>
  <c r="Q426" i="17"/>
  <c r="Q427" i="17"/>
  <c r="Q428" i="17"/>
  <c r="Q429" i="17"/>
  <c r="Q430" i="17"/>
  <c r="Q431" i="17"/>
  <c r="Q432" i="17"/>
  <c r="Q433" i="17"/>
  <c r="Q434" i="17"/>
  <c r="Q435" i="17"/>
  <c r="Q436" i="17"/>
  <c r="Q437" i="17"/>
  <c r="Q438" i="17"/>
  <c r="Q439" i="17"/>
  <c r="Q440" i="17"/>
  <c r="Q441" i="17"/>
  <c r="Q442" i="17"/>
  <c r="Q443" i="17"/>
  <c r="Q444" i="17"/>
  <c r="Q445" i="17"/>
  <c r="Q446" i="17"/>
  <c r="Q447" i="17"/>
  <c r="Q448" i="17"/>
  <c r="Q449" i="17"/>
  <c r="Q450" i="17"/>
  <c r="Q451" i="17"/>
  <c r="Q452" i="17"/>
  <c r="Q453" i="17"/>
  <c r="Q454" i="17"/>
  <c r="Q455" i="17"/>
  <c r="Q456" i="17"/>
  <c r="Q457" i="17"/>
  <c r="Q458" i="17"/>
  <c r="Q459" i="17"/>
  <c r="Q460" i="17"/>
  <c r="Q461" i="17"/>
  <c r="Q462" i="17"/>
  <c r="Q463" i="17"/>
  <c r="Q464" i="17"/>
  <c r="Q465" i="17"/>
  <c r="Q466" i="17"/>
  <c r="Q467" i="17"/>
  <c r="Q468" i="17"/>
  <c r="Q469" i="17"/>
  <c r="Q470" i="17"/>
  <c r="Q471" i="17"/>
  <c r="Q472" i="17"/>
  <c r="Q473" i="17"/>
  <c r="Q474" i="17"/>
  <c r="Q475" i="17"/>
  <c r="Q476" i="17"/>
  <c r="Q477" i="17"/>
  <c r="N5" i="17"/>
  <c r="E5" i="17"/>
  <c r="G5" i="17" s="1"/>
  <c r="P5" i="17" s="1"/>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K89" i="17"/>
  <c r="K90" i="17"/>
  <c r="K91" i="17"/>
  <c r="K92" i="17"/>
  <c r="K93" i="17"/>
  <c r="K94" i="17"/>
  <c r="K95" i="17"/>
  <c r="K96" i="17"/>
  <c r="K97" i="17"/>
  <c r="K98" i="17"/>
  <c r="K99" i="17"/>
  <c r="K100" i="17"/>
  <c r="K101" i="17"/>
  <c r="K102" i="17"/>
  <c r="K103" i="17"/>
  <c r="K104" i="17"/>
  <c r="K105" i="17"/>
  <c r="K106" i="17"/>
  <c r="K107" i="17"/>
  <c r="K108" i="17"/>
  <c r="K109" i="17"/>
  <c r="K110" i="17"/>
  <c r="K111" i="17"/>
  <c r="K112" i="17"/>
  <c r="K113" i="17"/>
  <c r="K114" i="17"/>
  <c r="K115" i="17"/>
  <c r="K116" i="17"/>
  <c r="K117" i="17"/>
  <c r="K118" i="17"/>
  <c r="K119" i="17"/>
  <c r="K120" i="17"/>
  <c r="K121" i="17"/>
  <c r="K122" i="17"/>
  <c r="K123" i="17"/>
  <c r="K124" i="17"/>
  <c r="K125" i="17"/>
  <c r="K126" i="17"/>
  <c r="K127" i="17"/>
  <c r="K128" i="17"/>
  <c r="K129" i="17"/>
  <c r="K130" i="17"/>
  <c r="K131" i="17"/>
  <c r="K132" i="17"/>
  <c r="K133" i="17"/>
  <c r="K134" i="17"/>
  <c r="K135" i="17"/>
  <c r="K136" i="17"/>
  <c r="K137" i="17"/>
  <c r="K138" i="17"/>
  <c r="K139" i="17"/>
  <c r="K140" i="17"/>
  <c r="K141" i="17"/>
  <c r="K142" i="17"/>
  <c r="K143" i="17"/>
  <c r="K144" i="17"/>
  <c r="K145" i="17"/>
  <c r="K146" i="17"/>
  <c r="K147" i="17"/>
  <c r="K148" i="17"/>
  <c r="K149" i="17"/>
  <c r="K150" i="17"/>
  <c r="K151" i="17"/>
  <c r="K152" i="17"/>
  <c r="K153" i="17"/>
  <c r="K154" i="17"/>
  <c r="K155" i="17"/>
  <c r="K156" i="17"/>
  <c r="K157" i="17"/>
  <c r="K158" i="17"/>
  <c r="K159" i="17"/>
  <c r="K160" i="17"/>
  <c r="K161" i="17"/>
  <c r="K162" i="17"/>
  <c r="K163" i="17"/>
  <c r="K164" i="17"/>
  <c r="K165" i="17"/>
  <c r="K166" i="17"/>
  <c r="K167" i="17"/>
  <c r="K168" i="17"/>
  <c r="K169" i="17"/>
  <c r="K170" i="17"/>
  <c r="K171" i="17"/>
  <c r="K172" i="17"/>
  <c r="K173" i="17"/>
  <c r="K174" i="17"/>
  <c r="K175" i="17"/>
  <c r="K176" i="17"/>
  <c r="K177" i="17"/>
  <c r="K178" i="17"/>
  <c r="K179" i="17"/>
  <c r="K180" i="17"/>
  <c r="K181" i="17"/>
  <c r="K182" i="17"/>
  <c r="K183" i="17"/>
  <c r="K184" i="17"/>
  <c r="K185" i="17"/>
  <c r="K186" i="17"/>
  <c r="K187" i="17"/>
  <c r="K188" i="17"/>
  <c r="K189" i="17"/>
  <c r="K190" i="17"/>
  <c r="K191" i="17"/>
  <c r="K192" i="17"/>
  <c r="K193" i="17"/>
  <c r="K194" i="17"/>
  <c r="K195" i="17"/>
  <c r="K196" i="17"/>
  <c r="K197" i="17"/>
  <c r="K198" i="17"/>
  <c r="K199" i="17"/>
  <c r="K200" i="17"/>
  <c r="K201" i="17"/>
  <c r="K202" i="17"/>
  <c r="K203" i="17"/>
  <c r="K204" i="17"/>
  <c r="K205" i="17"/>
  <c r="K206" i="17"/>
  <c r="K207" i="17"/>
  <c r="K208" i="17"/>
  <c r="K209" i="17"/>
  <c r="K210" i="17"/>
  <c r="K211" i="17"/>
  <c r="K212" i="17"/>
  <c r="K213" i="17"/>
  <c r="K214" i="17"/>
  <c r="K215" i="17"/>
  <c r="K216" i="17"/>
  <c r="K217" i="17"/>
  <c r="K218" i="17"/>
  <c r="K219" i="17"/>
  <c r="K220" i="17"/>
  <c r="K221" i="17"/>
  <c r="K222" i="17"/>
  <c r="K223" i="17"/>
  <c r="K224" i="17"/>
  <c r="K225" i="17"/>
  <c r="K226" i="17"/>
  <c r="K227" i="17"/>
  <c r="K228" i="17"/>
  <c r="K229" i="17"/>
  <c r="K230" i="17"/>
  <c r="K231" i="17"/>
  <c r="K232" i="17"/>
  <c r="K233" i="17"/>
  <c r="K234" i="17"/>
  <c r="K235" i="17"/>
  <c r="K236" i="17"/>
  <c r="K237" i="17"/>
  <c r="K238" i="17"/>
  <c r="K239" i="17"/>
  <c r="K240" i="17"/>
  <c r="K241" i="17"/>
  <c r="K242" i="17"/>
  <c r="K243" i="17"/>
  <c r="K244" i="17"/>
  <c r="K245" i="17"/>
  <c r="K246" i="17"/>
  <c r="K247" i="17"/>
  <c r="K248" i="17"/>
  <c r="K249" i="17"/>
  <c r="K250" i="17"/>
  <c r="K251" i="17"/>
  <c r="K252" i="17"/>
  <c r="K253" i="17"/>
  <c r="K254" i="17"/>
  <c r="K255" i="17"/>
  <c r="K256" i="17"/>
  <c r="K257" i="17"/>
  <c r="K258" i="17"/>
  <c r="K259" i="17"/>
  <c r="K260" i="17"/>
  <c r="K261" i="17"/>
  <c r="K262" i="17"/>
  <c r="K263" i="17"/>
  <c r="K264" i="17"/>
  <c r="K265" i="17"/>
  <c r="K266" i="17"/>
  <c r="K267" i="17"/>
  <c r="K268" i="17"/>
  <c r="K269" i="17"/>
  <c r="K270" i="17"/>
  <c r="K271" i="17"/>
  <c r="K272" i="17"/>
  <c r="K273" i="17"/>
  <c r="K274" i="17"/>
  <c r="K275" i="17"/>
  <c r="K276" i="17"/>
  <c r="K277" i="17"/>
  <c r="K278" i="17"/>
  <c r="K279" i="17"/>
  <c r="K280" i="17"/>
  <c r="K281" i="17"/>
  <c r="K282" i="17"/>
  <c r="K283" i="17"/>
  <c r="K284" i="17"/>
  <c r="K285" i="17"/>
  <c r="K286" i="17"/>
  <c r="K287" i="17"/>
  <c r="K288" i="17"/>
  <c r="K289" i="17"/>
  <c r="K290" i="17"/>
  <c r="K291" i="17"/>
  <c r="K292" i="17"/>
  <c r="K293" i="17"/>
  <c r="K294" i="17"/>
  <c r="K295" i="17"/>
  <c r="K296" i="17"/>
  <c r="K297" i="17"/>
  <c r="K298" i="17"/>
  <c r="K299" i="17"/>
  <c r="K300" i="17"/>
  <c r="K301" i="17"/>
  <c r="K302" i="17"/>
  <c r="K303" i="17"/>
  <c r="K304" i="17"/>
  <c r="K305" i="17"/>
  <c r="K306" i="17"/>
  <c r="K307" i="17"/>
  <c r="K308" i="17"/>
  <c r="K309" i="17"/>
  <c r="K310" i="17"/>
  <c r="K311" i="17"/>
  <c r="K312" i="17"/>
  <c r="K313" i="17"/>
  <c r="K314" i="17"/>
  <c r="K315" i="17"/>
  <c r="K316" i="17"/>
  <c r="K317" i="17"/>
  <c r="K318" i="17"/>
  <c r="K319" i="17"/>
  <c r="K320" i="17"/>
  <c r="K321" i="17"/>
  <c r="K322" i="17"/>
  <c r="K323" i="17"/>
  <c r="K324" i="17"/>
  <c r="K325" i="17"/>
  <c r="K326" i="17"/>
  <c r="K327" i="17"/>
  <c r="K328" i="17"/>
  <c r="K329" i="17"/>
  <c r="K330" i="17"/>
  <c r="K331" i="17"/>
  <c r="K332" i="17"/>
  <c r="K333" i="17"/>
  <c r="K334" i="17"/>
  <c r="K335" i="17"/>
  <c r="K336" i="17"/>
  <c r="K337" i="17"/>
  <c r="K338" i="17"/>
  <c r="K339" i="17"/>
  <c r="K340" i="17"/>
  <c r="K341" i="17"/>
  <c r="K342" i="17"/>
  <c r="K343" i="17"/>
  <c r="K344" i="17"/>
  <c r="K345" i="17"/>
  <c r="K346" i="17"/>
  <c r="K347" i="17"/>
  <c r="K348" i="17"/>
  <c r="K349" i="17"/>
  <c r="K350" i="17"/>
  <c r="K351" i="17"/>
  <c r="K352" i="17"/>
  <c r="K353" i="17"/>
  <c r="K354" i="17"/>
  <c r="K355" i="17"/>
  <c r="K356" i="17"/>
  <c r="K357" i="17"/>
  <c r="K358" i="17"/>
  <c r="K359" i="17"/>
  <c r="K360" i="17"/>
  <c r="K361" i="17"/>
  <c r="K362" i="17"/>
  <c r="K363" i="17"/>
  <c r="K364" i="17"/>
  <c r="K365" i="17"/>
  <c r="K366" i="17"/>
  <c r="K367" i="17"/>
  <c r="K368" i="17"/>
  <c r="K369" i="17"/>
  <c r="K370" i="17"/>
  <c r="K371" i="17"/>
  <c r="K372" i="17"/>
  <c r="K373" i="17"/>
  <c r="K374" i="17"/>
  <c r="K375" i="17"/>
  <c r="K376" i="17"/>
  <c r="K377" i="17"/>
  <c r="K378" i="17"/>
  <c r="K379" i="17"/>
  <c r="K380" i="17"/>
  <c r="K381" i="17"/>
  <c r="K382" i="17"/>
  <c r="K383" i="17"/>
  <c r="K384" i="17"/>
  <c r="K385" i="17"/>
  <c r="K386" i="17"/>
  <c r="K387" i="17"/>
  <c r="K388" i="17"/>
  <c r="K389" i="17"/>
  <c r="K390" i="17"/>
  <c r="K391" i="17"/>
  <c r="K392" i="17"/>
  <c r="K393" i="17"/>
  <c r="K394" i="17"/>
  <c r="K395" i="17"/>
  <c r="K396" i="17"/>
  <c r="K397" i="17"/>
  <c r="K398" i="17"/>
  <c r="K399" i="17"/>
  <c r="K400" i="17"/>
  <c r="K401" i="17"/>
  <c r="K402" i="17"/>
  <c r="K403" i="17"/>
  <c r="K404" i="17"/>
  <c r="K405" i="17"/>
  <c r="K406" i="17"/>
  <c r="K407" i="17"/>
  <c r="K408" i="17"/>
  <c r="K409" i="17"/>
  <c r="K410" i="17"/>
  <c r="K411" i="17"/>
  <c r="K412" i="17"/>
  <c r="K413" i="17"/>
  <c r="K414" i="17"/>
  <c r="K415" i="17"/>
  <c r="K416" i="17"/>
  <c r="K417" i="17"/>
  <c r="K418" i="17"/>
  <c r="K419" i="17"/>
  <c r="K420" i="17"/>
  <c r="K421" i="17"/>
  <c r="K422" i="17"/>
  <c r="K423" i="17"/>
  <c r="K424" i="17"/>
  <c r="K425" i="17"/>
  <c r="K426" i="17"/>
  <c r="K427" i="17"/>
  <c r="K428" i="17"/>
  <c r="K429" i="17"/>
  <c r="K430" i="17"/>
  <c r="K431" i="17"/>
  <c r="K432" i="17"/>
  <c r="K433" i="17"/>
  <c r="K434" i="17"/>
  <c r="K435" i="17"/>
  <c r="K436" i="17"/>
  <c r="K437" i="17"/>
  <c r="K438" i="17"/>
  <c r="K439" i="17"/>
  <c r="K440" i="17"/>
  <c r="K441" i="17"/>
  <c r="K442" i="17"/>
  <c r="K443" i="17"/>
  <c r="K444" i="17"/>
  <c r="K445" i="17"/>
  <c r="K446" i="17"/>
  <c r="K447" i="17"/>
  <c r="K448" i="17"/>
  <c r="K449" i="17"/>
  <c r="K450" i="17"/>
  <c r="K451" i="17"/>
  <c r="K452" i="17"/>
  <c r="K453" i="17"/>
  <c r="K454" i="17"/>
  <c r="K455" i="17"/>
  <c r="K456" i="17"/>
  <c r="K457" i="17"/>
  <c r="K458" i="17"/>
  <c r="K459" i="17"/>
  <c r="K460" i="17"/>
  <c r="K461" i="17"/>
  <c r="K462" i="17"/>
  <c r="K463" i="17"/>
  <c r="K464" i="17"/>
  <c r="K465" i="17"/>
  <c r="K466" i="17"/>
  <c r="K467" i="17"/>
  <c r="K468" i="17"/>
  <c r="K469" i="17"/>
  <c r="K470" i="17"/>
  <c r="K471" i="17"/>
  <c r="K472" i="17"/>
  <c r="K473" i="17"/>
  <c r="K474" i="17"/>
  <c r="K475" i="17"/>
  <c r="K476" i="17"/>
  <c r="K477" i="17"/>
  <c r="L12" i="17"/>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0"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8" i="17"/>
  <c r="L149" i="17"/>
  <c r="L150" i="17"/>
  <c r="L151" i="17"/>
  <c r="L152" i="17"/>
  <c r="L153" i="17"/>
  <c r="L154" i="17"/>
  <c r="L155" i="17"/>
  <c r="L156" i="17"/>
  <c r="L157" i="17"/>
  <c r="L158" i="17"/>
  <c r="L159" i="17"/>
  <c r="L160" i="17"/>
  <c r="L161" i="17"/>
  <c r="L162" i="17"/>
  <c r="L163" i="17"/>
  <c r="L164" i="17"/>
  <c r="L165" i="17"/>
  <c r="L166" i="17"/>
  <c r="L167" i="17"/>
  <c r="L168" i="17"/>
  <c r="L169" i="17"/>
  <c r="L170" i="17"/>
  <c r="L171" i="17"/>
  <c r="L172" i="17"/>
  <c r="L173" i="17"/>
  <c r="L174" i="17"/>
  <c r="L175" i="17"/>
  <c r="L176" i="17"/>
  <c r="L177" i="17"/>
  <c r="L178" i="17"/>
  <c r="L179" i="17"/>
  <c r="L180" i="17"/>
  <c r="L181" i="17"/>
  <c r="L182" i="17"/>
  <c r="L183" i="17"/>
  <c r="L184" i="17"/>
  <c r="L185" i="17"/>
  <c r="L186" i="17"/>
  <c r="L187" i="17"/>
  <c r="L188" i="17"/>
  <c r="L189" i="17"/>
  <c r="L190" i="17"/>
  <c r="L191" i="17"/>
  <c r="L192" i="17"/>
  <c r="L193" i="17"/>
  <c r="L194" i="17"/>
  <c r="L195" i="17"/>
  <c r="L196" i="17"/>
  <c r="L197" i="17"/>
  <c r="L198" i="17"/>
  <c r="L199" i="17"/>
  <c r="L200" i="17"/>
  <c r="L201" i="17"/>
  <c r="L202" i="17"/>
  <c r="L203" i="17"/>
  <c r="L204" i="17"/>
  <c r="L205" i="17"/>
  <c r="L206" i="17"/>
  <c r="L207" i="17"/>
  <c r="L208" i="17"/>
  <c r="L209" i="17"/>
  <c r="L210" i="17"/>
  <c r="L211" i="17"/>
  <c r="L212" i="17"/>
  <c r="L213" i="17"/>
  <c r="L214" i="17"/>
  <c r="L215" i="17"/>
  <c r="L216" i="17"/>
  <c r="L217" i="17"/>
  <c r="L218" i="17"/>
  <c r="L219" i="17"/>
  <c r="L220" i="17"/>
  <c r="L221" i="17"/>
  <c r="L222" i="17"/>
  <c r="L223" i="17"/>
  <c r="L224" i="17"/>
  <c r="L225" i="17"/>
  <c r="L226" i="17"/>
  <c r="L227" i="17"/>
  <c r="L228" i="17"/>
  <c r="L229" i="17"/>
  <c r="L230" i="17"/>
  <c r="L231" i="17"/>
  <c r="L232" i="17"/>
  <c r="L233" i="17"/>
  <c r="L234" i="17"/>
  <c r="L235" i="17"/>
  <c r="L236" i="17"/>
  <c r="L237" i="17"/>
  <c r="L238" i="17"/>
  <c r="L239" i="17"/>
  <c r="L240" i="17"/>
  <c r="L241" i="17"/>
  <c r="L242" i="17"/>
  <c r="L243" i="17"/>
  <c r="L244" i="17"/>
  <c r="L245" i="17"/>
  <c r="L246" i="17"/>
  <c r="L247" i="17"/>
  <c r="L248" i="17"/>
  <c r="L249" i="17"/>
  <c r="L250" i="17"/>
  <c r="L251" i="17"/>
  <c r="L252" i="17"/>
  <c r="L253" i="17"/>
  <c r="L254" i="17"/>
  <c r="L255" i="17"/>
  <c r="L256" i="17"/>
  <c r="L257" i="17"/>
  <c r="L258" i="17"/>
  <c r="L259" i="17"/>
  <c r="L260" i="17"/>
  <c r="L261" i="17"/>
  <c r="L262" i="17"/>
  <c r="L263" i="17"/>
  <c r="L264" i="17"/>
  <c r="L265" i="17"/>
  <c r="L266" i="17"/>
  <c r="L267" i="17"/>
  <c r="L268" i="17"/>
  <c r="L269" i="17"/>
  <c r="L270" i="17"/>
  <c r="L271" i="17"/>
  <c r="L272" i="17"/>
  <c r="L273" i="17"/>
  <c r="L274" i="17"/>
  <c r="L275" i="17"/>
  <c r="L276" i="17"/>
  <c r="L277" i="17"/>
  <c r="L278" i="17"/>
  <c r="L279" i="17"/>
  <c r="L280" i="17"/>
  <c r="L281" i="17"/>
  <c r="L282" i="17"/>
  <c r="L283" i="17"/>
  <c r="L284" i="17"/>
  <c r="L285" i="17"/>
  <c r="L286" i="17"/>
  <c r="L287" i="17"/>
  <c r="L288" i="17"/>
  <c r="L289" i="17"/>
  <c r="L290" i="17"/>
  <c r="L291" i="17"/>
  <c r="L292" i="17"/>
  <c r="L293" i="17"/>
  <c r="L294" i="17"/>
  <c r="L295" i="17"/>
  <c r="L296" i="17"/>
  <c r="L297" i="17"/>
  <c r="L298" i="17"/>
  <c r="L299" i="17"/>
  <c r="L300" i="17"/>
  <c r="L301" i="17"/>
  <c r="L302" i="17"/>
  <c r="L303" i="17"/>
  <c r="L304" i="17"/>
  <c r="L305" i="17"/>
  <c r="L306" i="17"/>
  <c r="L307" i="17"/>
  <c r="L308" i="17"/>
  <c r="L309" i="17"/>
  <c r="L310" i="17"/>
  <c r="L311" i="17"/>
  <c r="L312" i="17"/>
  <c r="L313" i="17"/>
  <c r="L314" i="17"/>
  <c r="L315" i="17"/>
  <c r="L316" i="17"/>
  <c r="L317" i="17"/>
  <c r="L318" i="17"/>
  <c r="L319" i="17"/>
  <c r="L320" i="17"/>
  <c r="L321" i="17"/>
  <c r="L322" i="17"/>
  <c r="L323" i="17"/>
  <c r="L324" i="17"/>
  <c r="L325" i="17"/>
  <c r="L326" i="17"/>
  <c r="L327" i="17"/>
  <c r="L328" i="17"/>
  <c r="L329" i="17"/>
  <c r="L330" i="17"/>
  <c r="L331" i="17"/>
  <c r="L332" i="17"/>
  <c r="L333" i="17"/>
  <c r="L334" i="17"/>
  <c r="L335" i="17"/>
  <c r="L336" i="17"/>
  <c r="L337" i="17"/>
  <c r="L338" i="17"/>
  <c r="L339" i="17"/>
  <c r="L340" i="17"/>
  <c r="L341" i="17"/>
  <c r="L342" i="17"/>
  <c r="L343" i="17"/>
  <c r="L344" i="17"/>
  <c r="L345" i="17"/>
  <c r="L346" i="17"/>
  <c r="L347" i="17"/>
  <c r="L348" i="17"/>
  <c r="L349" i="17"/>
  <c r="L350" i="17"/>
  <c r="L351" i="17"/>
  <c r="L352" i="17"/>
  <c r="L353" i="17"/>
  <c r="L354" i="17"/>
  <c r="L355" i="17"/>
  <c r="L356" i="17"/>
  <c r="L357" i="17"/>
  <c r="L358" i="17"/>
  <c r="L359" i="17"/>
  <c r="L360" i="17"/>
  <c r="L361" i="17"/>
  <c r="L362" i="17"/>
  <c r="L363" i="17"/>
  <c r="L364" i="17"/>
  <c r="L365" i="17"/>
  <c r="L366" i="17"/>
  <c r="L367" i="17"/>
  <c r="L368" i="17"/>
  <c r="L369" i="17"/>
  <c r="L370" i="17"/>
  <c r="L371" i="17"/>
  <c r="L372" i="17"/>
  <c r="L373" i="17"/>
  <c r="L374" i="17"/>
  <c r="L375" i="17"/>
  <c r="L376" i="17"/>
  <c r="L377" i="17"/>
  <c r="L378" i="17"/>
  <c r="L379" i="17"/>
  <c r="L380" i="17"/>
  <c r="L381" i="17"/>
  <c r="L382" i="17"/>
  <c r="L383" i="17"/>
  <c r="L384" i="17"/>
  <c r="L385" i="17"/>
  <c r="L386" i="17"/>
  <c r="L387" i="17"/>
  <c r="L388" i="17"/>
  <c r="L389" i="17"/>
  <c r="L390" i="17"/>
  <c r="L391" i="17"/>
  <c r="L392" i="17"/>
  <c r="L393" i="17"/>
  <c r="L394" i="17"/>
  <c r="L395" i="17"/>
  <c r="L396" i="17"/>
  <c r="L397" i="17"/>
  <c r="L398" i="17"/>
  <c r="L399" i="17"/>
  <c r="L400" i="17"/>
  <c r="L401" i="17"/>
  <c r="L402" i="17"/>
  <c r="L403" i="17"/>
  <c r="L404" i="17"/>
  <c r="L405" i="17"/>
  <c r="L406" i="17"/>
  <c r="L407" i="17"/>
  <c r="L408" i="17"/>
  <c r="L409" i="17"/>
  <c r="L410" i="17"/>
  <c r="L411" i="17"/>
  <c r="L412" i="17"/>
  <c r="L413" i="17"/>
  <c r="L414" i="17"/>
  <c r="L415" i="17"/>
  <c r="L416" i="17"/>
  <c r="L417" i="17"/>
  <c r="L418" i="17"/>
  <c r="L419" i="17"/>
  <c r="L420" i="17"/>
  <c r="L421" i="17"/>
  <c r="L422" i="17"/>
  <c r="L423" i="17"/>
  <c r="L424" i="17"/>
  <c r="L425" i="17"/>
  <c r="L426" i="17"/>
  <c r="L427" i="17"/>
  <c r="L428" i="17"/>
  <c r="L429" i="17"/>
  <c r="L430" i="17"/>
  <c r="L431" i="17"/>
  <c r="L432" i="17"/>
  <c r="L433" i="17"/>
  <c r="L434" i="17"/>
  <c r="L435" i="17"/>
  <c r="L436" i="17"/>
  <c r="L437" i="17"/>
  <c r="L438" i="17"/>
  <c r="L439" i="17"/>
  <c r="L440" i="17"/>
  <c r="L441" i="17"/>
  <c r="L442" i="17"/>
  <c r="L443" i="17"/>
  <c r="L444" i="17"/>
  <c r="L445" i="17"/>
  <c r="L446" i="17"/>
  <c r="L447" i="17"/>
  <c r="L448" i="17"/>
  <c r="L449" i="17"/>
  <c r="L450" i="17"/>
  <c r="L451" i="17"/>
  <c r="L452" i="17"/>
  <c r="L453" i="17"/>
  <c r="L454" i="17"/>
  <c r="L455" i="17"/>
  <c r="L456" i="17"/>
  <c r="L457" i="17"/>
  <c r="L458" i="17"/>
  <c r="L459" i="17"/>
  <c r="L460" i="17"/>
  <c r="L461" i="17"/>
  <c r="L462" i="17"/>
  <c r="L463" i="17"/>
  <c r="L464" i="17"/>
  <c r="L465" i="17"/>
  <c r="L466" i="17"/>
  <c r="L467" i="17"/>
  <c r="L468" i="17"/>
  <c r="L469" i="17"/>
  <c r="L470" i="17"/>
  <c r="L471" i="17"/>
  <c r="L472" i="17"/>
  <c r="L473" i="17"/>
  <c r="L474" i="17"/>
  <c r="L475" i="17"/>
  <c r="L476" i="17"/>
  <c r="L477" i="17"/>
  <c r="C13" i="18"/>
  <c r="N6" i="17"/>
  <c r="N7" i="17"/>
  <c r="N8" i="17"/>
  <c r="N9" i="17"/>
  <c r="N10" i="17"/>
  <c r="N11" i="17"/>
  <c r="N12" i="17"/>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59" i="17"/>
  <c r="N60" i="17"/>
  <c r="N61" i="17"/>
  <c r="N62" i="17"/>
  <c r="N63" i="17"/>
  <c r="N64" i="17"/>
  <c r="N65" i="17"/>
  <c r="N66" i="17"/>
  <c r="N67" i="17"/>
  <c r="N68" i="17"/>
  <c r="N69" i="17"/>
  <c r="N70" i="17"/>
  <c r="N71" i="17"/>
  <c r="N72" i="17"/>
  <c r="N73" i="17"/>
  <c r="N74" i="17"/>
  <c r="N75" i="17"/>
  <c r="N76" i="17"/>
  <c r="N77" i="17"/>
  <c r="N78" i="17"/>
  <c r="N79" i="17"/>
  <c r="N80" i="17"/>
  <c r="N81" i="17"/>
  <c r="N82" i="17"/>
  <c r="N83" i="17"/>
  <c r="N84" i="17"/>
  <c r="N85" i="17"/>
  <c r="N86" i="17"/>
  <c r="N87" i="17"/>
  <c r="N88" i="17"/>
  <c r="N89" i="17"/>
  <c r="N90" i="17"/>
  <c r="N91" i="17"/>
  <c r="N92" i="17"/>
  <c r="N93" i="17"/>
  <c r="N94" i="17"/>
  <c r="N95" i="17"/>
  <c r="N96" i="17"/>
  <c r="N97" i="17"/>
  <c r="N98" i="17"/>
  <c r="N99" i="17"/>
  <c r="N100" i="17"/>
  <c r="N101" i="17"/>
  <c r="N102" i="17"/>
  <c r="N103" i="17"/>
  <c r="N104" i="17"/>
  <c r="N105" i="17"/>
  <c r="N106" i="17"/>
  <c r="N107" i="17"/>
  <c r="N108" i="17"/>
  <c r="N109" i="17"/>
  <c r="N110" i="17"/>
  <c r="N111" i="17"/>
  <c r="N112" i="17"/>
  <c r="N113" i="17"/>
  <c r="N114" i="17"/>
  <c r="N115" i="17"/>
  <c r="N116" i="17"/>
  <c r="N117" i="17"/>
  <c r="N118" i="17"/>
  <c r="N119" i="17"/>
  <c r="N120" i="17"/>
  <c r="N121" i="17"/>
  <c r="N122" i="17"/>
  <c r="N123" i="17"/>
  <c r="N124" i="17"/>
  <c r="N125" i="17"/>
  <c r="N126" i="17"/>
  <c r="N127" i="17"/>
  <c r="N128" i="17"/>
  <c r="N129" i="17"/>
  <c r="N130" i="17"/>
  <c r="N131" i="17"/>
  <c r="N132" i="17"/>
  <c r="N133" i="17"/>
  <c r="N134" i="17"/>
  <c r="N135" i="17"/>
  <c r="N136" i="17"/>
  <c r="N137" i="17"/>
  <c r="N138" i="17"/>
  <c r="N139" i="17"/>
  <c r="N140" i="17"/>
  <c r="N141" i="17"/>
  <c r="N142" i="17"/>
  <c r="N143" i="17"/>
  <c r="N144" i="17"/>
  <c r="N145" i="17"/>
  <c r="N146" i="17"/>
  <c r="N147" i="17"/>
  <c r="N148" i="17"/>
  <c r="N149" i="17"/>
  <c r="N150" i="17"/>
  <c r="N151" i="17"/>
  <c r="N152" i="17"/>
  <c r="N153" i="17"/>
  <c r="N154" i="17"/>
  <c r="N155" i="17"/>
  <c r="N156" i="17"/>
  <c r="N157" i="17"/>
  <c r="N158" i="17"/>
  <c r="N159" i="17"/>
  <c r="N160" i="17"/>
  <c r="N161" i="17"/>
  <c r="N162" i="17"/>
  <c r="N163" i="17"/>
  <c r="N164" i="17"/>
  <c r="N165" i="17"/>
  <c r="N166" i="17"/>
  <c r="N167" i="17"/>
  <c r="N168" i="17"/>
  <c r="N169" i="17"/>
  <c r="N170" i="17"/>
  <c r="N171" i="17"/>
  <c r="N172" i="17"/>
  <c r="N173" i="17"/>
  <c r="N174" i="17"/>
  <c r="N175" i="17"/>
  <c r="N176" i="17"/>
  <c r="N177" i="17"/>
  <c r="N178" i="17"/>
  <c r="N179" i="17"/>
  <c r="N180" i="17"/>
  <c r="N181" i="17"/>
  <c r="N182" i="17"/>
  <c r="N183" i="17"/>
  <c r="N184" i="17"/>
  <c r="N185" i="17"/>
  <c r="N186" i="17"/>
  <c r="N187" i="17"/>
  <c r="N188" i="17"/>
  <c r="N189" i="17"/>
  <c r="N190" i="17"/>
  <c r="N191" i="17"/>
  <c r="N192" i="17"/>
  <c r="N193" i="17"/>
  <c r="N194" i="17"/>
  <c r="N195" i="17"/>
  <c r="N196" i="17"/>
  <c r="N197" i="17"/>
  <c r="N198" i="17"/>
  <c r="N199" i="17"/>
  <c r="N200" i="17"/>
  <c r="N201" i="17"/>
  <c r="N202" i="17"/>
  <c r="N203" i="17"/>
  <c r="N204" i="17"/>
  <c r="N205" i="17"/>
  <c r="N206" i="17"/>
  <c r="N207" i="17"/>
  <c r="N208" i="17"/>
  <c r="N209" i="17"/>
  <c r="N210" i="17"/>
  <c r="N211" i="17"/>
  <c r="N212" i="17"/>
  <c r="N213" i="17"/>
  <c r="N214" i="17"/>
  <c r="N215" i="17"/>
  <c r="N216" i="17"/>
  <c r="N217" i="17"/>
  <c r="N218" i="17"/>
  <c r="N219" i="17"/>
  <c r="N220" i="17"/>
  <c r="N221" i="17"/>
  <c r="N222" i="17"/>
  <c r="N223" i="17"/>
  <c r="N224" i="17"/>
  <c r="N225" i="17"/>
  <c r="N226" i="17"/>
  <c r="N227" i="17"/>
  <c r="N228" i="17"/>
  <c r="N229" i="17"/>
  <c r="N230" i="17"/>
  <c r="N231" i="17"/>
  <c r="N232" i="17"/>
  <c r="N233" i="17"/>
  <c r="N234" i="17"/>
  <c r="N235" i="17"/>
  <c r="N236" i="17"/>
  <c r="N237" i="17"/>
  <c r="N238" i="17"/>
  <c r="N239" i="17"/>
  <c r="N240" i="17"/>
  <c r="N241" i="17"/>
  <c r="N242" i="17"/>
  <c r="N243" i="17"/>
  <c r="N244" i="17"/>
  <c r="N245" i="17"/>
  <c r="N246" i="17"/>
  <c r="N247" i="17"/>
  <c r="N248" i="17"/>
  <c r="N249" i="17"/>
  <c r="N250" i="17"/>
  <c r="N251" i="17"/>
  <c r="N252" i="17"/>
  <c r="N253" i="17"/>
  <c r="N254" i="17"/>
  <c r="N255" i="17"/>
  <c r="N256" i="17"/>
  <c r="N257" i="17"/>
  <c r="N258" i="17"/>
  <c r="N259" i="17"/>
  <c r="N260" i="17"/>
  <c r="N261" i="17"/>
  <c r="N262" i="17"/>
  <c r="N263" i="17"/>
  <c r="N264" i="17"/>
  <c r="N265" i="17"/>
  <c r="N266" i="17"/>
  <c r="N267" i="17"/>
  <c r="N268" i="17"/>
  <c r="N269" i="17"/>
  <c r="N270" i="17"/>
  <c r="N271" i="17"/>
  <c r="N272" i="17"/>
  <c r="N273" i="17"/>
  <c r="N274" i="17"/>
  <c r="N275" i="17"/>
  <c r="N276" i="17"/>
  <c r="N277" i="17"/>
  <c r="N278" i="17"/>
  <c r="N279" i="17"/>
  <c r="N280" i="17"/>
  <c r="N281" i="17"/>
  <c r="N282" i="17"/>
  <c r="N283" i="17"/>
  <c r="N284" i="17"/>
  <c r="N285" i="17"/>
  <c r="N286" i="17"/>
  <c r="N287" i="17"/>
  <c r="N288" i="17"/>
  <c r="N289" i="17"/>
  <c r="N290" i="17"/>
  <c r="N291" i="17"/>
  <c r="N292" i="17"/>
  <c r="N293" i="17"/>
  <c r="N294" i="17"/>
  <c r="N295" i="17"/>
  <c r="N296" i="17"/>
  <c r="N297" i="17"/>
  <c r="N298" i="17"/>
  <c r="N299" i="17"/>
  <c r="N300" i="17"/>
  <c r="N301" i="17"/>
  <c r="N302" i="17"/>
  <c r="N303" i="17"/>
  <c r="N304" i="17"/>
  <c r="N305" i="17"/>
  <c r="N306" i="17"/>
  <c r="N307" i="17"/>
  <c r="N308" i="17"/>
  <c r="N309" i="17"/>
  <c r="N310" i="17"/>
  <c r="N311" i="17"/>
  <c r="N312" i="17"/>
  <c r="N313" i="17"/>
  <c r="N314" i="17"/>
  <c r="N315" i="17"/>
  <c r="N316" i="17"/>
  <c r="N317" i="17"/>
  <c r="N318" i="17"/>
  <c r="N319" i="17"/>
  <c r="N320" i="17"/>
  <c r="N321" i="17"/>
  <c r="N322" i="17"/>
  <c r="N323" i="17"/>
  <c r="N324" i="17"/>
  <c r="N325" i="17"/>
  <c r="N326" i="17"/>
  <c r="N327" i="17"/>
  <c r="N328" i="17"/>
  <c r="N329" i="17"/>
  <c r="N330" i="17"/>
  <c r="N331" i="17"/>
  <c r="N332" i="17"/>
  <c r="N333" i="17"/>
  <c r="N334" i="17"/>
  <c r="N335" i="17"/>
  <c r="N336" i="17"/>
  <c r="N337" i="17"/>
  <c r="N338" i="17"/>
  <c r="N339" i="17"/>
  <c r="N340" i="17"/>
  <c r="N341" i="17"/>
  <c r="N342" i="17"/>
  <c r="N343" i="17"/>
  <c r="N344" i="17"/>
  <c r="N345" i="17"/>
  <c r="N346" i="17"/>
  <c r="N347" i="17"/>
  <c r="N348" i="17"/>
  <c r="N349" i="17"/>
  <c r="N350" i="17"/>
  <c r="N351" i="17"/>
  <c r="N352" i="17"/>
  <c r="N353" i="17"/>
  <c r="N354" i="17"/>
  <c r="N355" i="17"/>
  <c r="N356" i="17"/>
  <c r="N357" i="17"/>
  <c r="N358" i="17"/>
  <c r="N359" i="17"/>
  <c r="N360" i="17"/>
  <c r="N361" i="17"/>
  <c r="N362" i="17"/>
  <c r="N363" i="17"/>
  <c r="N364" i="17"/>
  <c r="N365" i="17"/>
  <c r="N366" i="17"/>
  <c r="N367" i="17"/>
  <c r="N368" i="17"/>
  <c r="N369" i="17"/>
  <c r="N370" i="17"/>
  <c r="N371" i="17"/>
  <c r="N372" i="17"/>
  <c r="N373" i="17"/>
  <c r="N374" i="17"/>
  <c r="N375" i="17"/>
  <c r="N376" i="17"/>
  <c r="N377" i="17"/>
  <c r="N378" i="17"/>
  <c r="N379" i="17"/>
  <c r="N380" i="17"/>
  <c r="N381" i="17"/>
  <c r="N382" i="17"/>
  <c r="N383" i="17"/>
  <c r="N384" i="17"/>
  <c r="N385" i="17"/>
  <c r="N386" i="17"/>
  <c r="N387" i="17"/>
  <c r="N388" i="17"/>
  <c r="N389" i="17"/>
  <c r="N390" i="17"/>
  <c r="N391" i="17"/>
  <c r="N392" i="17"/>
  <c r="N393" i="17"/>
  <c r="N394" i="17"/>
  <c r="N395" i="17"/>
  <c r="N396" i="17"/>
  <c r="N397" i="17"/>
  <c r="N398" i="17"/>
  <c r="N399" i="17"/>
  <c r="N400" i="17"/>
  <c r="N401" i="17"/>
  <c r="N402" i="17"/>
  <c r="N403" i="17"/>
  <c r="N404" i="17"/>
  <c r="N405" i="17"/>
  <c r="N406" i="17"/>
  <c r="N407" i="17"/>
  <c r="N408" i="17"/>
  <c r="N409" i="17"/>
  <c r="N410" i="17"/>
  <c r="N411" i="17"/>
  <c r="N412" i="17"/>
  <c r="N413" i="17"/>
  <c r="N414" i="17"/>
  <c r="N415" i="17"/>
  <c r="N416" i="17"/>
  <c r="N417" i="17"/>
  <c r="N418" i="17"/>
  <c r="N419" i="17"/>
  <c r="N420" i="17"/>
  <c r="N421" i="17"/>
  <c r="N422" i="17"/>
  <c r="N423" i="17"/>
  <c r="N424" i="17"/>
  <c r="N425" i="17"/>
  <c r="N426" i="17"/>
  <c r="N427" i="17"/>
  <c r="N428" i="17"/>
  <c r="N429" i="17"/>
  <c r="N430" i="17"/>
  <c r="N431" i="17"/>
  <c r="N432" i="17"/>
  <c r="N433" i="17"/>
  <c r="N434" i="17"/>
  <c r="N435" i="17"/>
  <c r="N436" i="17"/>
  <c r="N437" i="17"/>
  <c r="N438" i="17"/>
  <c r="N439" i="17"/>
  <c r="N440" i="17"/>
  <c r="N441" i="17"/>
  <c r="N442" i="17"/>
  <c r="N443" i="17"/>
  <c r="N444" i="17"/>
  <c r="N445" i="17"/>
  <c r="N446" i="17"/>
  <c r="N447" i="17"/>
  <c r="N448" i="17"/>
  <c r="N449" i="17"/>
  <c r="N450" i="17"/>
  <c r="N451" i="17"/>
  <c r="N452" i="17"/>
  <c r="N453" i="17"/>
  <c r="N454" i="17"/>
  <c r="N455" i="17"/>
  <c r="N456" i="17"/>
  <c r="N457" i="17"/>
  <c r="N458" i="17"/>
  <c r="N459" i="17"/>
  <c r="N460" i="17"/>
  <c r="N461" i="17"/>
  <c r="N462" i="17"/>
  <c r="N463" i="17"/>
  <c r="N464" i="17"/>
  <c r="N465" i="17"/>
  <c r="N466" i="17"/>
  <c r="N467" i="17"/>
  <c r="N468" i="17"/>
  <c r="N469" i="17"/>
  <c r="N470" i="17"/>
  <c r="N471" i="17"/>
  <c r="N472" i="17"/>
  <c r="N473" i="17"/>
  <c r="N474" i="17"/>
  <c r="N475" i="17"/>
  <c r="N476" i="17"/>
  <c r="N477" i="17"/>
  <c r="O5" i="17" l="1"/>
  <c r="H5" i="17"/>
  <c r="E6" i="17"/>
  <c r="E7" i="17"/>
  <c r="E8" i="17"/>
  <c r="E9" i="17"/>
  <c r="E477" i="17"/>
  <c r="G477" i="17" s="1"/>
  <c r="C6" i="8" l="1"/>
  <c r="C4" i="8"/>
  <c r="G7" i="17"/>
  <c r="C7" i="8"/>
  <c r="G8" i="17"/>
  <c r="C8" i="8"/>
  <c r="G6" i="17"/>
  <c r="O477" i="17"/>
  <c r="H477" i="17"/>
  <c r="G9" i="17"/>
  <c r="H9" i="17" s="1"/>
  <c r="K9" i="17" s="1"/>
  <c r="P477" i="17"/>
  <c r="L9" i="17" l="1"/>
  <c r="D8" i="8"/>
  <c r="D7" i="8"/>
  <c r="D6" i="8"/>
  <c r="O8" i="17"/>
  <c r="H7" i="17"/>
  <c r="H8" i="17"/>
  <c r="K8" i="17" s="1"/>
  <c r="L8" i="17" s="1"/>
  <c r="E8" i="8"/>
  <c r="H6" i="17"/>
  <c r="O7" i="17"/>
  <c r="O6" i="17"/>
  <c r="P6" i="17"/>
  <c r="O9" i="17"/>
  <c r="E7" i="8" l="1"/>
  <c r="K7" i="17"/>
  <c r="L7" i="17" s="1"/>
  <c r="E6" i="8"/>
  <c r="K6" i="17"/>
  <c r="L6" i="17" s="1"/>
  <c r="M477" i="17"/>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E301" i="17"/>
  <c r="E302" i="17"/>
  <c r="E303" i="17"/>
  <c r="E304" i="17"/>
  <c r="E305" i="17"/>
  <c r="E306" i="17"/>
  <c r="E307" i="17"/>
  <c r="E308" i="17"/>
  <c r="E309" i="17"/>
  <c r="E310" i="17"/>
  <c r="E311" i="17"/>
  <c r="E312" i="17"/>
  <c r="E313" i="17"/>
  <c r="E314" i="17"/>
  <c r="E315" i="17"/>
  <c r="E316" i="17"/>
  <c r="E317" i="17"/>
  <c r="E318" i="17"/>
  <c r="E319" i="17"/>
  <c r="E320" i="17"/>
  <c r="E321" i="17"/>
  <c r="E322" i="17"/>
  <c r="E323" i="17"/>
  <c r="E324" i="17"/>
  <c r="E325" i="17"/>
  <c r="E326" i="17"/>
  <c r="E327" i="17"/>
  <c r="E328" i="17"/>
  <c r="E329" i="17"/>
  <c r="E330" i="17"/>
  <c r="E331" i="17"/>
  <c r="E332" i="17"/>
  <c r="E333" i="17"/>
  <c r="E334" i="17"/>
  <c r="E335" i="17"/>
  <c r="E336" i="17"/>
  <c r="E337" i="17"/>
  <c r="E338" i="17"/>
  <c r="E339" i="17"/>
  <c r="E340" i="17"/>
  <c r="E341" i="17"/>
  <c r="E342" i="17"/>
  <c r="E343" i="17"/>
  <c r="E344" i="17"/>
  <c r="E345" i="17"/>
  <c r="E346" i="17"/>
  <c r="E347" i="17"/>
  <c r="E348" i="17"/>
  <c r="E349" i="17"/>
  <c r="E350" i="17"/>
  <c r="E351" i="17"/>
  <c r="E352" i="17"/>
  <c r="E353" i="17"/>
  <c r="E354" i="17"/>
  <c r="E355" i="17"/>
  <c r="E356" i="17"/>
  <c r="E357" i="17"/>
  <c r="E358" i="17"/>
  <c r="E359" i="17"/>
  <c r="E360" i="17"/>
  <c r="E361" i="17"/>
  <c r="E362" i="17"/>
  <c r="E363" i="17"/>
  <c r="E364" i="17"/>
  <c r="E365" i="17"/>
  <c r="E366" i="17"/>
  <c r="E367" i="17"/>
  <c r="E368" i="17"/>
  <c r="E369" i="17"/>
  <c r="E370" i="17"/>
  <c r="E371" i="17"/>
  <c r="E372" i="17"/>
  <c r="E373" i="17"/>
  <c r="E374" i="17"/>
  <c r="E375" i="17"/>
  <c r="E376" i="17"/>
  <c r="E377" i="17"/>
  <c r="E378" i="17"/>
  <c r="E379" i="17"/>
  <c r="E380" i="17"/>
  <c r="E381" i="17"/>
  <c r="E382" i="17"/>
  <c r="E383" i="17"/>
  <c r="E384" i="17"/>
  <c r="E385" i="17"/>
  <c r="E386" i="17"/>
  <c r="E387" i="17"/>
  <c r="E388" i="17"/>
  <c r="E389" i="17"/>
  <c r="E390" i="17"/>
  <c r="E391" i="17"/>
  <c r="E392" i="17"/>
  <c r="E393" i="17"/>
  <c r="E394" i="17"/>
  <c r="E395" i="17"/>
  <c r="E396" i="17"/>
  <c r="E397" i="17"/>
  <c r="E398" i="17"/>
  <c r="E399" i="17"/>
  <c r="E400" i="17"/>
  <c r="E401" i="17"/>
  <c r="E402" i="17"/>
  <c r="E403" i="17"/>
  <c r="E404" i="17"/>
  <c r="E405" i="17"/>
  <c r="E406" i="17"/>
  <c r="E407" i="17"/>
  <c r="E408" i="17"/>
  <c r="E409" i="17"/>
  <c r="E410" i="17"/>
  <c r="E411" i="17"/>
  <c r="E412" i="17"/>
  <c r="E413" i="17"/>
  <c r="E414" i="17"/>
  <c r="E415" i="17"/>
  <c r="E416" i="17"/>
  <c r="E417" i="17"/>
  <c r="E418" i="17"/>
  <c r="E419" i="17"/>
  <c r="E420" i="17"/>
  <c r="E421" i="17"/>
  <c r="E422" i="17"/>
  <c r="E423" i="17"/>
  <c r="E424" i="17"/>
  <c r="E425" i="17"/>
  <c r="E426" i="17"/>
  <c r="E427" i="17"/>
  <c r="E428" i="17"/>
  <c r="E429" i="17"/>
  <c r="E430" i="17"/>
  <c r="E431" i="17"/>
  <c r="E432" i="17"/>
  <c r="E433" i="17"/>
  <c r="E434" i="17"/>
  <c r="E435" i="17"/>
  <c r="E436" i="17"/>
  <c r="E437" i="17"/>
  <c r="E438" i="17"/>
  <c r="E439" i="17"/>
  <c r="E440" i="17"/>
  <c r="E441" i="17"/>
  <c r="E442" i="17"/>
  <c r="E443" i="17"/>
  <c r="E444" i="17"/>
  <c r="E445" i="17"/>
  <c r="E446" i="17"/>
  <c r="E447" i="17"/>
  <c r="E448" i="17"/>
  <c r="E449" i="17"/>
  <c r="E450" i="17"/>
  <c r="E451" i="17"/>
  <c r="E452" i="17"/>
  <c r="E453" i="17"/>
  <c r="E454" i="17"/>
  <c r="E455" i="17"/>
  <c r="E456" i="17"/>
  <c r="E457" i="17"/>
  <c r="E458" i="17"/>
  <c r="E459" i="17"/>
  <c r="E460" i="17"/>
  <c r="E461" i="17"/>
  <c r="E462" i="17"/>
  <c r="E463" i="17"/>
  <c r="E464" i="17"/>
  <c r="E465" i="17"/>
  <c r="E466" i="17"/>
  <c r="E467" i="17"/>
  <c r="E468" i="17"/>
  <c r="E469" i="17"/>
  <c r="E470" i="17"/>
  <c r="E471" i="17"/>
  <c r="E472" i="17"/>
  <c r="E473" i="17"/>
  <c r="E474" i="17"/>
  <c r="E475" i="17"/>
  <c r="E476" i="17"/>
  <c r="C5" i="8" l="1"/>
  <c r="O309" i="17"/>
  <c r="O245" i="17"/>
  <c r="O181" i="17"/>
  <c r="O286" i="17"/>
  <c r="G18" i="17"/>
  <c r="H18" i="17" s="1"/>
  <c r="O18" i="17"/>
  <c r="O314" i="17"/>
  <c r="O200" i="17"/>
  <c r="O136" i="17"/>
  <c r="G436" i="17"/>
  <c r="O436" i="17" s="1"/>
  <c r="G380" i="17"/>
  <c r="G316" i="17"/>
  <c r="H316" i="17" s="1"/>
  <c r="G268" i="17"/>
  <c r="O268" i="17" s="1"/>
  <c r="G220" i="17"/>
  <c r="O220" i="17" s="1"/>
  <c r="G172" i="17"/>
  <c r="O172" i="17" s="1"/>
  <c r="G116" i="17"/>
  <c r="G68" i="17"/>
  <c r="H68" i="17" s="1"/>
  <c r="G12" i="17"/>
  <c r="H12" i="17" s="1"/>
  <c r="G435" i="17"/>
  <c r="H435" i="17" s="1"/>
  <c r="G395" i="17"/>
  <c r="O395" i="17" s="1"/>
  <c r="H395" i="17"/>
  <c r="G355" i="17"/>
  <c r="H355" i="17" s="1"/>
  <c r="G307" i="17"/>
  <c r="O307" i="17" s="1"/>
  <c r="H307" i="17"/>
  <c r="G267" i="17"/>
  <c r="H267" i="17" s="1"/>
  <c r="G227" i="17"/>
  <c r="O227" i="17" s="1"/>
  <c r="G179" i="17"/>
  <c r="H179" i="17" s="1"/>
  <c r="G139" i="17"/>
  <c r="H139" i="17" s="1"/>
  <c r="G107" i="17"/>
  <c r="O107" i="17" s="1"/>
  <c r="G75" i="17"/>
  <c r="G43" i="17"/>
  <c r="H43" i="17" s="1"/>
  <c r="G470" i="17"/>
  <c r="H470" i="17" s="1"/>
  <c r="G462" i="17"/>
  <c r="H462" i="17" s="1"/>
  <c r="G454" i="17"/>
  <c r="H454" i="17" s="1"/>
  <c r="G446" i="17"/>
  <c r="H446" i="17" s="1"/>
  <c r="G438" i="17"/>
  <c r="H438" i="17" s="1"/>
  <c r="G430" i="17"/>
  <c r="O430" i="17" s="1"/>
  <c r="G422" i="17"/>
  <c r="H422" i="17" s="1"/>
  <c r="G414" i="17"/>
  <c r="H414" i="17" s="1"/>
  <c r="G406" i="17"/>
  <c r="H406" i="17" s="1"/>
  <c r="H398" i="17"/>
  <c r="G398" i="17"/>
  <c r="O398" i="17" s="1"/>
  <c r="G390" i="17"/>
  <c r="H390" i="17" s="1"/>
  <c r="G382" i="17"/>
  <c r="G374" i="17"/>
  <c r="H374" i="17" s="1"/>
  <c r="G366" i="17"/>
  <c r="H366" i="17" s="1"/>
  <c r="G358" i="17"/>
  <c r="H358" i="17" s="1"/>
  <c r="G350" i="17"/>
  <c r="H350" i="17" s="1"/>
  <c r="G342" i="17"/>
  <c r="H342" i="17" s="1"/>
  <c r="G334" i="17"/>
  <c r="P334" i="17" s="1"/>
  <c r="G326" i="17"/>
  <c r="H326" i="17" s="1"/>
  <c r="G318" i="17"/>
  <c r="H318" i="17" s="1"/>
  <c r="G310" i="17"/>
  <c r="H310" i="17" s="1"/>
  <c r="G302" i="17"/>
  <c r="O302" i="17" s="1"/>
  <c r="G294" i="17"/>
  <c r="H294" i="17" s="1"/>
  <c r="G286" i="17"/>
  <c r="H286" i="17" s="1"/>
  <c r="G278" i="17"/>
  <c r="H270" i="17"/>
  <c r="G270" i="17"/>
  <c r="O270" i="17" s="1"/>
  <c r="G262" i="17"/>
  <c r="H262" i="17" s="1"/>
  <c r="G254" i="17"/>
  <c r="H254" i="17" s="1"/>
  <c r="G246" i="17"/>
  <c r="H246" i="17" s="1"/>
  <c r="G238" i="17"/>
  <c r="O238" i="17" s="1"/>
  <c r="G230" i="17"/>
  <c r="G222" i="17"/>
  <c r="G214" i="17"/>
  <c r="H214" i="17" s="1"/>
  <c r="G206" i="17"/>
  <c r="H206" i="17" s="1"/>
  <c r="G198" i="17"/>
  <c r="H198" i="17" s="1"/>
  <c r="G190" i="17"/>
  <c r="H190" i="17" s="1"/>
  <c r="G182" i="17"/>
  <c r="O182" i="17" s="1"/>
  <c r="H182" i="17"/>
  <c r="G174" i="17"/>
  <c r="O174" i="17" s="1"/>
  <c r="G166" i="17"/>
  <c r="O166" i="17" s="1"/>
  <c r="H166" i="17"/>
  <c r="G158" i="17"/>
  <c r="O158" i="17" s="1"/>
  <c r="G150" i="17"/>
  <c r="H150" i="17" s="1"/>
  <c r="G142" i="17"/>
  <c r="H142" i="17" s="1"/>
  <c r="G134" i="17"/>
  <c r="G126" i="17"/>
  <c r="G118" i="17"/>
  <c r="O118" i="17" s="1"/>
  <c r="H110" i="17"/>
  <c r="G110" i="17"/>
  <c r="O110" i="17" s="1"/>
  <c r="G102" i="17"/>
  <c r="O102" i="17" s="1"/>
  <c r="H102" i="17"/>
  <c r="G94" i="17"/>
  <c r="O94" i="17" s="1"/>
  <c r="G86" i="17"/>
  <c r="H86" i="17" s="1"/>
  <c r="G78" i="17"/>
  <c r="H78" i="17" s="1"/>
  <c r="G70" i="17"/>
  <c r="H70" i="17" s="1"/>
  <c r="G62" i="17"/>
  <c r="H62" i="17" s="1"/>
  <c r="G54" i="17"/>
  <c r="O54" i="17" s="1"/>
  <c r="H54" i="17"/>
  <c r="G46" i="17"/>
  <c r="O46" i="17" s="1"/>
  <c r="G38" i="17"/>
  <c r="O38" i="17" s="1"/>
  <c r="G30" i="17"/>
  <c r="O30" i="17" s="1"/>
  <c r="G22" i="17"/>
  <c r="H22" i="17" s="1"/>
  <c r="G14" i="17"/>
  <c r="G444" i="17"/>
  <c r="G396" i="17"/>
  <c r="H396" i="17" s="1"/>
  <c r="G348" i="17"/>
  <c r="O348" i="17" s="1"/>
  <c r="H348" i="17"/>
  <c r="H308" i="17"/>
  <c r="G308" i="17"/>
  <c r="O308" i="17" s="1"/>
  <c r="G260" i="17"/>
  <c r="O260" i="17" s="1"/>
  <c r="G212" i="17"/>
  <c r="G156" i="17"/>
  <c r="H156" i="17" s="1"/>
  <c r="G100" i="17"/>
  <c r="H100" i="17" s="1"/>
  <c r="G20" i="17"/>
  <c r="H20" i="17" s="1"/>
  <c r="G451" i="17"/>
  <c r="O451" i="17" s="1"/>
  <c r="G387" i="17"/>
  <c r="O387" i="17" s="1"/>
  <c r="G331" i="17"/>
  <c r="H331" i="17" s="1"/>
  <c r="G259" i="17"/>
  <c r="O259" i="17" s="1"/>
  <c r="H259" i="17"/>
  <c r="G187" i="17"/>
  <c r="H187" i="17" s="1"/>
  <c r="G51" i="17"/>
  <c r="H51" i="17" s="1"/>
  <c r="G469" i="17"/>
  <c r="G461" i="17"/>
  <c r="G453" i="17"/>
  <c r="H453" i="17" s="1"/>
  <c r="G445" i="17"/>
  <c r="H445" i="17" s="1"/>
  <c r="G437" i="17"/>
  <c r="H437" i="17" s="1"/>
  <c r="G429" i="17"/>
  <c r="H429" i="17" s="1"/>
  <c r="G421" i="17"/>
  <c r="H421" i="17" s="1"/>
  <c r="G413" i="17"/>
  <c r="H405" i="17"/>
  <c r="G405" i="17"/>
  <c r="O405" i="17" s="1"/>
  <c r="G397" i="17"/>
  <c r="H397" i="17" s="1"/>
  <c r="G389" i="17"/>
  <c r="H389" i="17" s="1"/>
  <c r="G381" i="17"/>
  <c r="H381" i="17" s="1"/>
  <c r="G373" i="17"/>
  <c r="H373" i="17" s="1"/>
  <c r="G365" i="17"/>
  <c r="G357" i="17"/>
  <c r="G349" i="17"/>
  <c r="H349" i="17" s="1"/>
  <c r="G341" i="17"/>
  <c r="H341" i="17" s="1"/>
  <c r="G333" i="17"/>
  <c r="H333" i="17" s="1"/>
  <c r="G325" i="17"/>
  <c r="H325" i="17" s="1"/>
  <c r="G317" i="17"/>
  <c r="H317" i="17" s="1"/>
  <c r="H309" i="17"/>
  <c r="G309" i="17"/>
  <c r="G301" i="17"/>
  <c r="H301" i="17" s="1"/>
  <c r="G293" i="17"/>
  <c r="H293" i="17" s="1"/>
  <c r="G285" i="17"/>
  <c r="H285" i="17" s="1"/>
  <c r="G277" i="17"/>
  <c r="O277" i="17" s="1"/>
  <c r="G269" i="17"/>
  <c r="H269" i="17" s="1"/>
  <c r="G261" i="17"/>
  <c r="G253" i="17"/>
  <c r="G245" i="17"/>
  <c r="H245" i="17" s="1"/>
  <c r="G237" i="17"/>
  <c r="H237" i="17" s="1"/>
  <c r="G229" i="17"/>
  <c r="H229" i="17" s="1"/>
  <c r="G221" i="17"/>
  <c r="H221" i="17" s="1"/>
  <c r="G213" i="17"/>
  <c r="G205" i="17"/>
  <c r="P205" i="17" s="1"/>
  <c r="G197" i="17"/>
  <c r="H197" i="17" s="1"/>
  <c r="G189" i="17"/>
  <c r="H189" i="17" s="1"/>
  <c r="G181" i="17"/>
  <c r="H181" i="17" s="1"/>
  <c r="G173" i="17"/>
  <c r="H173" i="17" s="1"/>
  <c r="G165" i="17"/>
  <c r="H165" i="17" s="1"/>
  <c r="G157" i="17"/>
  <c r="G149" i="17"/>
  <c r="O149" i="17" s="1"/>
  <c r="G141" i="17"/>
  <c r="H141" i="17" s="1"/>
  <c r="G133" i="17"/>
  <c r="H133" i="17" s="1"/>
  <c r="G125" i="17"/>
  <c r="H125" i="17" s="1"/>
  <c r="G117" i="17"/>
  <c r="H117" i="17" s="1"/>
  <c r="G109" i="17"/>
  <c r="G101" i="17"/>
  <c r="G93" i="17"/>
  <c r="H93" i="17" s="1"/>
  <c r="G85" i="17"/>
  <c r="H85" i="17" s="1"/>
  <c r="G77" i="17"/>
  <c r="H77" i="17" s="1"/>
  <c r="G69" i="17"/>
  <c r="H69" i="17" s="1"/>
  <c r="G61" i="17"/>
  <c r="H61" i="17" s="1"/>
  <c r="G53" i="17"/>
  <c r="O53" i="17" s="1"/>
  <c r="G45" i="17"/>
  <c r="H45" i="17" s="1"/>
  <c r="G37" i="17"/>
  <c r="H37" i="17" s="1"/>
  <c r="G29" i="17"/>
  <c r="H29" i="17" s="1"/>
  <c r="H21" i="17"/>
  <c r="G21" i="17"/>
  <c r="O21" i="17" s="1"/>
  <c r="G13" i="17"/>
  <c r="H13" i="17" s="1"/>
  <c r="G460" i="17"/>
  <c r="G428" i="17"/>
  <c r="G388" i="17"/>
  <c r="H388" i="17" s="1"/>
  <c r="G340" i="17"/>
  <c r="H340" i="17" s="1"/>
  <c r="G292" i="17"/>
  <c r="O292" i="17" s="1"/>
  <c r="H292" i="17"/>
  <c r="G244" i="17"/>
  <c r="O244" i="17" s="1"/>
  <c r="G188" i="17"/>
  <c r="O188" i="17" s="1"/>
  <c r="G148" i="17"/>
  <c r="H148" i="17" s="1"/>
  <c r="G108" i="17"/>
  <c r="H108" i="17" s="1"/>
  <c r="G44" i="17"/>
  <c r="H44" i="17" s="1"/>
  <c r="G459" i="17"/>
  <c r="H459" i="17" s="1"/>
  <c r="G411" i="17"/>
  <c r="P411" i="17" s="1"/>
  <c r="H411" i="17"/>
  <c r="G363" i="17"/>
  <c r="O363" i="17" s="1"/>
  <c r="G315" i="17"/>
  <c r="H315" i="17" s="1"/>
  <c r="G275" i="17"/>
  <c r="H275" i="17" s="1"/>
  <c r="G219" i="17"/>
  <c r="O219" i="17" s="1"/>
  <c r="H219" i="17"/>
  <c r="G163" i="17"/>
  <c r="P163" i="17" s="1"/>
  <c r="G99" i="17"/>
  <c r="P99" i="17" s="1"/>
  <c r="G59" i="17"/>
  <c r="H59" i="17" s="1"/>
  <c r="G11" i="17"/>
  <c r="H11" i="17" s="1"/>
  <c r="K11" i="17" s="1"/>
  <c r="G474" i="17"/>
  <c r="H474" i="17" s="1"/>
  <c r="G466" i="17"/>
  <c r="H466" i="17" s="1"/>
  <c r="G458" i="17"/>
  <c r="G450" i="17"/>
  <c r="P450" i="17" s="1"/>
  <c r="G442" i="17"/>
  <c r="H442" i="17" s="1"/>
  <c r="G434" i="17"/>
  <c r="O434" i="17" s="1"/>
  <c r="G426" i="17"/>
  <c r="H426" i="17" s="1"/>
  <c r="G418" i="17"/>
  <c r="H418" i="17" s="1"/>
  <c r="G410" i="17"/>
  <c r="O410" i="17" s="1"/>
  <c r="G402" i="17"/>
  <c r="H402" i="17" s="1"/>
  <c r="G394" i="17"/>
  <c r="H394" i="17" s="1"/>
  <c r="G386" i="17"/>
  <c r="O386" i="17" s="1"/>
  <c r="G378" i="17"/>
  <c r="H378" i="17" s="1"/>
  <c r="G370" i="17"/>
  <c r="O370" i="17" s="1"/>
  <c r="G362" i="17"/>
  <c r="G354" i="17"/>
  <c r="O354" i="17" s="1"/>
  <c r="H354" i="17"/>
  <c r="G346" i="17"/>
  <c r="H346" i="17" s="1"/>
  <c r="G338" i="17"/>
  <c r="H338" i="17" s="1"/>
  <c r="G330" i="17"/>
  <c r="H330" i="17" s="1"/>
  <c r="G322" i="17"/>
  <c r="O322" i="17" s="1"/>
  <c r="G314" i="17"/>
  <c r="H314" i="17" s="1"/>
  <c r="G306" i="17"/>
  <c r="H306" i="17" s="1"/>
  <c r="G298" i="17"/>
  <c r="H298" i="17" s="1"/>
  <c r="G290" i="17"/>
  <c r="O290" i="17" s="1"/>
  <c r="G282" i="17"/>
  <c r="O282" i="17" s="1"/>
  <c r="H282" i="17"/>
  <c r="G274" i="17"/>
  <c r="G266" i="17"/>
  <c r="H266" i="17" s="1"/>
  <c r="G258" i="17"/>
  <c r="H258" i="17" s="1"/>
  <c r="G250" i="17"/>
  <c r="G242" i="17"/>
  <c r="H242" i="17" s="1"/>
  <c r="G234" i="17"/>
  <c r="P234" i="17" s="1"/>
  <c r="G226" i="17"/>
  <c r="P226" i="17" s="1"/>
  <c r="G218" i="17"/>
  <c r="H218" i="17" s="1"/>
  <c r="G210" i="17"/>
  <c r="G202" i="17"/>
  <c r="O202" i="17" s="1"/>
  <c r="G194" i="17"/>
  <c r="H194" i="17" s="1"/>
  <c r="G186" i="17"/>
  <c r="P186" i="17" s="1"/>
  <c r="G178" i="17"/>
  <c r="P178" i="17" s="1"/>
  <c r="G170" i="17"/>
  <c r="P170" i="17" s="1"/>
  <c r="G162" i="17"/>
  <c r="G154" i="17"/>
  <c r="H154" i="17" s="1"/>
  <c r="G146" i="17"/>
  <c r="H146" i="17" s="1"/>
  <c r="G138" i="17"/>
  <c r="G130" i="17"/>
  <c r="G122" i="17"/>
  <c r="H122" i="17" s="1"/>
  <c r="G114" i="17"/>
  <c r="H114" i="17" s="1"/>
  <c r="G106" i="17"/>
  <c r="O106" i="17" s="1"/>
  <c r="G98" i="17"/>
  <c r="H98" i="17" s="1"/>
  <c r="G90" i="17"/>
  <c r="H90" i="17" s="1"/>
  <c r="G82" i="17"/>
  <c r="G74" i="17"/>
  <c r="O74" i="17" s="1"/>
  <c r="G66" i="17"/>
  <c r="G58" i="17"/>
  <c r="G50" i="17"/>
  <c r="H50" i="17" s="1"/>
  <c r="G42" i="17"/>
  <c r="O42" i="17" s="1"/>
  <c r="G34" i="17"/>
  <c r="G26" i="17"/>
  <c r="G10" i="17"/>
  <c r="G452" i="17"/>
  <c r="H452" i="17" s="1"/>
  <c r="G404" i="17"/>
  <c r="G356" i="17"/>
  <c r="H356" i="17" s="1"/>
  <c r="G300" i="17"/>
  <c r="O300" i="17" s="1"/>
  <c r="G252" i="17"/>
  <c r="G204" i="17"/>
  <c r="G164" i="17"/>
  <c r="H164" i="17" s="1"/>
  <c r="G124" i="17"/>
  <c r="G92" i="17"/>
  <c r="O92" i="17" s="1"/>
  <c r="G60" i="17"/>
  <c r="H60" i="17" s="1"/>
  <c r="G52" i="17"/>
  <c r="H52" i="17" s="1"/>
  <c r="G475" i="17"/>
  <c r="H475" i="17" s="1"/>
  <c r="H419" i="17"/>
  <c r="G419" i="17"/>
  <c r="O419" i="17" s="1"/>
  <c r="G371" i="17"/>
  <c r="O371" i="17" s="1"/>
  <c r="H371" i="17"/>
  <c r="G323" i="17"/>
  <c r="G283" i="17"/>
  <c r="O283" i="17" s="1"/>
  <c r="G235" i="17"/>
  <c r="G195" i="17"/>
  <c r="H195" i="17" s="1"/>
  <c r="G147" i="17"/>
  <c r="G115" i="17"/>
  <c r="G67" i="17"/>
  <c r="O67" i="17" s="1"/>
  <c r="G19" i="17"/>
  <c r="P19" i="17" s="1"/>
  <c r="G473" i="17"/>
  <c r="P473" i="17" s="1"/>
  <c r="G465" i="17"/>
  <c r="G457" i="17"/>
  <c r="G449" i="17"/>
  <c r="G441" i="17"/>
  <c r="H441" i="17" s="1"/>
  <c r="G433" i="17"/>
  <c r="H433" i="17" s="1"/>
  <c r="G425" i="17"/>
  <c r="O425" i="17" s="1"/>
  <c r="G417" i="17"/>
  <c r="P417" i="17" s="1"/>
  <c r="G409" i="17"/>
  <c r="H409" i="17" s="1"/>
  <c r="G401" i="17"/>
  <c r="G393" i="17"/>
  <c r="O393" i="17" s="1"/>
  <c r="G385" i="17"/>
  <c r="H385" i="17" s="1"/>
  <c r="G377" i="17"/>
  <c r="H377" i="17" s="1"/>
  <c r="G369" i="17"/>
  <c r="P369" i="17" s="1"/>
  <c r="G361" i="17"/>
  <c r="O361" i="17" s="1"/>
  <c r="G353" i="17"/>
  <c r="G345" i="17"/>
  <c r="G337" i="17"/>
  <c r="G329" i="17"/>
  <c r="G321" i="17"/>
  <c r="G313" i="17"/>
  <c r="H313" i="17" s="1"/>
  <c r="G305" i="17"/>
  <c r="H305" i="17" s="1"/>
  <c r="G297" i="17"/>
  <c r="O297" i="17" s="1"/>
  <c r="G289" i="17"/>
  <c r="G281" i="17"/>
  <c r="H281" i="17" s="1"/>
  <c r="G273" i="17"/>
  <c r="P273" i="17" s="1"/>
  <c r="G265" i="17"/>
  <c r="O265" i="17" s="1"/>
  <c r="G257" i="17"/>
  <c r="H257" i="17" s="1"/>
  <c r="G249" i="17"/>
  <c r="H249" i="17" s="1"/>
  <c r="G241" i="17"/>
  <c r="H233" i="17"/>
  <c r="G233" i="17"/>
  <c r="O233" i="17" s="1"/>
  <c r="G225" i="17"/>
  <c r="P225" i="17" s="1"/>
  <c r="G217" i="17"/>
  <c r="G209" i="17"/>
  <c r="G201" i="17"/>
  <c r="G193" i="17"/>
  <c r="G185" i="17"/>
  <c r="H185" i="17" s="1"/>
  <c r="G177" i="17"/>
  <c r="H177" i="17" s="1"/>
  <c r="G169" i="17"/>
  <c r="O169" i="17" s="1"/>
  <c r="G161" i="17"/>
  <c r="G153" i="17"/>
  <c r="H153" i="17" s="1"/>
  <c r="G145" i="17"/>
  <c r="G137" i="17"/>
  <c r="O137" i="17" s="1"/>
  <c r="G129" i="17"/>
  <c r="G121" i="17"/>
  <c r="H121" i="17" s="1"/>
  <c r="G113" i="17"/>
  <c r="P113" i="17" s="1"/>
  <c r="H105" i="17"/>
  <c r="G105" i="17"/>
  <c r="O105" i="17" s="1"/>
  <c r="G97" i="17"/>
  <c r="G89" i="17"/>
  <c r="G81" i="17"/>
  <c r="G73" i="17"/>
  <c r="O73" i="17" s="1"/>
  <c r="G65" i="17"/>
  <c r="G57" i="17"/>
  <c r="H57" i="17" s="1"/>
  <c r="G49" i="17"/>
  <c r="H49" i="17" s="1"/>
  <c r="G41" i="17"/>
  <c r="O41" i="17" s="1"/>
  <c r="G33" i="17"/>
  <c r="G25" i="17"/>
  <c r="G17" i="17"/>
  <c r="G468" i="17"/>
  <c r="O468" i="17" s="1"/>
  <c r="G412" i="17"/>
  <c r="O412" i="17" s="1"/>
  <c r="G364" i="17"/>
  <c r="O364" i="17" s="1"/>
  <c r="G324" i="17"/>
  <c r="O324" i="17" s="1"/>
  <c r="H324" i="17"/>
  <c r="G276" i="17"/>
  <c r="G228" i="17"/>
  <c r="P228" i="17" s="1"/>
  <c r="G196" i="17"/>
  <c r="H196" i="17" s="1"/>
  <c r="G140" i="17"/>
  <c r="G84" i="17"/>
  <c r="O84" i="17" s="1"/>
  <c r="G36" i="17"/>
  <c r="G467" i="17"/>
  <c r="G427" i="17"/>
  <c r="P427" i="17" s="1"/>
  <c r="G379" i="17"/>
  <c r="O379" i="17" s="1"/>
  <c r="G339" i="17"/>
  <c r="P339" i="17" s="1"/>
  <c r="G299" i="17"/>
  <c r="O299" i="17" s="1"/>
  <c r="G251" i="17"/>
  <c r="O251" i="17" s="1"/>
  <c r="G211" i="17"/>
  <c r="P211" i="17" s="1"/>
  <c r="G171" i="17"/>
  <c r="G123" i="17"/>
  <c r="P123" i="17" s="1"/>
  <c r="G83" i="17"/>
  <c r="P83" i="17" s="1"/>
  <c r="G27" i="17"/>
  <c r="H27" i="17" s="1"/>
  <c r="G472" i="17"/>
  <c r="G464" i="17"/>
  <c r="H464" i="17" s="1"/>
  <c r="G456" i="17"/>
  <c r="H456" i="17" s="1"/>
  <c r="G448" i="17"/>
  <c r="O448" i="17" s="1"/>
  <c r="G440" i="17"/>
  <c r="P440" i="17" s="1"/>
  <c r="G432" i="17"/>
  <c r="P432" i="17" s="1"/>
  <c r="G424" i="17"/>
  <c r="P424" i="17" s="1"/>
  <c r="H416" i="17"/>
  <c r="G416" i="17"/>
  <c r="O416" i="17" s="1"/>
  <c r="G408" i="17"/>
  <c r="G400" i="17"/>
  <c r="G392" i="17"/>
  <c r="H392" i="17" s="1"/>
  <c r="G384" i="17"/>
  <c r="O384" i="17" s="1"/>
  <c r="G376" i="17"/>
  <c r="P376" i="17" s="1"/>
  <c r="G368" i="17"/>
  <c r="G360" i="17"/>
  <c r="H360" i="17" s="1"/>
  <c r="G352" i="17"/>
  <c r="O352" i="17" s="1"/>
  <c r="G344" i="17"/>
  <c r="G336" i="17"/>
  <c r="G328" i="17"/>
  <c r="H328" i="17" s="1"/>
  <c r="G320" i="17"/>
  <c r="O320" i="17" s="1"/>
  <c r="G312" i="17"/>
  <c r="P312" i="17" s="1"/>
  <c r="G304" i="17"/>
  <c r="G296" i="17"/>
  <c r="H288" i="17"/>
  <c r="G288" i="17"/>
  <c r="O288" i="17" s="1"/>
  <c r="G280" i="17"/>
  <c r="O280" i="17" s="1"/>
  <c r="G272" i="17"/>
  <c r="H272" i="17" s="1"/>
  <c r="G264" i="17"/>
  <c r="H264" i="17" s="1"/>
  <c r="H256" i="17"/>
  <c r="G256" i="17"/>
  <c r="O256" i="17" s="1"/>
  <c r="G248" i="17"/>
  <c r="G240" i="17"/>
  <c r="P240" i="17" s="1"/>
  <c r="G232" i="17"/>
  <c r="G224" i="17"/>
  <c r="O224" i="17" s="1"/>
  <c r="G216" i="17"/>
  <c r="P216" i="17" s="1"/>
  <c r="G208" i="17"/>
  <c r="P208" i="17" s="1"/>
  <c r="G200" i="17"/>
  <c r="H200" i="17" s="1"/>
  <c r="G192" i="17"/>
  <c r="O192" i="17" s="1"/>
  <c r="G184" i="17"/>
  <c r="O184" i="17" s="1"/>
  <c r="G176" i="17"/>
  <c r="H176" i="17" s="1"/>
  <c r="G168" i="17"/>
  <c r="G160" i="17"/>
  <c r="P160" i="17" s="1"/>
  <c r="G152" i="17"/>
  <c r="P152" i="17" s="1"/>
  <c r="G144" i="17"/>
  <c r="G136" i="17"/>
  <c r="H136" i="17" s="1"/>
  <c r="G128" i="17"/>
  <c r="O128" i="17" s="1"/>
  <c r="G120" i="17"/>
  <c r="H120" i="17" s="1"/>
  <c r="G112" i="17"/>
  <c r="G104" i="17"/>
  <c r="G96" i="17"/>
  <c r="O96" i="17" s="1"/>
  <c r="G88" i="17"/>
  <c r="O88" i="17" s="1"/>
  <c r="G80" i="17"/>
  <c r="P80" i="17" s="1"/>
  <c r="G72" i="17"/>
  <c r="O72" i="17" s="1"/>
  <c r="H72" i="17"/>
  <c r="G64" i="17"/>
  <c r="O64" i="17" s="1"/>
  <c r="G56" i="17"/>
  <c r="O56" i="17" s="1"/>
  <c r="G48" i="17"/>
  <c r="P48" i="17" s="1"/>
  <c r="H40" i="17"/>
  <c r="G40" i="17"/>
  <c r="O40" i="17" s="1"/>
  <c r="G32" i="17"/>
  <c r="O32" i="17" s="1"/>
  <c r="G24" i="17"/>
  <c r="O24" i="17" s="1"/>
  <c r="G16" i="17"/>
  <c r="G476" i="17"/>
  <c r="O476" i="17" s="1"/>
  <c r="H476" i="17"/>
  <c r="H420" i="17"/>
  <c r="G420" i="17"/>
  <c r="O420" i="17" s="1"/>
  <c r="G372" i="17"/>
  <c r="O372" i="17" s="1"/>
  <c r="G332" i="17"/>
  <c r="G284" i="17"/>
  <c r="G236" i="17"/>
  <c r="G180" i="17"/>
  <c r="P180" i="17" s="1"/>
  <c r="G132" i="17"/>
  <c r="H132" i="17" s="1"/>
  <c r="G76" i="17"/>
  <c r="O76" i="17" s="1"/>
  <c r="G28" i="17"/>
  <c r="G443" i="17"/>
  <c r="O443" i="17" s="1"/>
  <c r="G403" i="17"/>
  <c r="G347" i="17"/>
  <c r="O347" i="17" s="1"/>
  <c r="G291" i="17"/>
  <c r="G243" i="17"/>
  <c r="P243" i="17" s="1"/>
  <c r="G203" i="17"/>
  <c r="P203" i="17" s="1"/>
  <c r="G155" i="17"/>
  <c r="P155" i="17" s="1"/>
  <c r="H131" i="17"/>
  <c r="G131" i="17"/>
  <c r="O131" i="17" s="1"/>
  <c r="G91" i="17"/>
  <c r="H91" i="17" s="1"/>
  <c r="G35" i="17"/>
  <c r="G471" i="17"/>
  <c r="P471" i="17" s="1"/>
  <c r="G463" i="17"/>
  <c r="O463" i="17" s="1"/>
  <c r="G455" i="17"/>
  <c r="P455" i="17" s="1"/>
  <c r="G447" i="17"/>
  <c r="G439" i="17"/>
  <c r="O439" i="17" s="1"/>
  <c r="G431" i="17"/>
  <c r="H431" i="17" s="1"/>
  <c r="G423" i="17"/>
  <c r="G415" i="17"/>
  <c r="G407" i="17"/>
  <c r="O407" i="17" s="1"/>
  <c r="G399" i="17"/>
  <c r="O399" i="17" s="1"/>
  <c r="G391" i="17"/>
  <c r="H391" i="17" s="1"/>
  <c r="G383" i="17"/>
  <c r="G375" i="17"/>
  <c r="O375" i="17" s="1"/>
  <c r="G367" i="17"/>
  <c r="P367" i="17" s="1"/>
  <c r="G359" i="17"/>
  <c r="P359" i="17" s="1"/>
  <c r="G351" i="17"/>
  <c r="G343" i="17"/>
  <c r="G335" i="17"/>
  <c r="O335" i="17" s="1"/>
  <c r="G327" i="17"/>
  <c r="P327" i="17" s="1"/>
  <c r="G319" i="17"/>
  <c r="G311" i="17"/>
  <c r="O311" i="17" s="1"/>
  <c r="G303" i="17"/>
  <c r="H303" i="17" s="1"/>
  <c r="G295" i="17"/>
  <c r="G287" i="17"/>
  <c r="G279" i="17"/>
  <c r="O279" i="17" s="1"/>
  <c r="G271" i="17"/>
  <c r="O271" i="17" s="1"/>
  <c r="G263" i="17"/>
  <c r="P263" i="17" s="1"/>
  <c r="G255" i="17"/>
  <c r="G247" i="17"/>
  <c r="O247" i="17" s="1"/>
  <c r="G239" i="17"/>
  <c r="H239" i="17" s="1"/>
  <c r="G231" i="17"/>
  <c r="G223" i="17"/>
  <c r="G215" i="17"/>
  <c r="O215" i="17" s="1"/>
  <c r="G207" i="17"/>
  <c r="G199" i="17"/>
  <c r="G191" i="17"/>
  <c r="G183" i="17"/>
  <c r="O183" i="17" s="1"/>
  <c r="G175" i="17"/>
  <c r="O175" i="17" s="1"/>
  <c r="G167" i="17"/>
  <c r="G159" i="17"/>
  <c r="O159" i="17" s="1"/>
  <c r="H159" i="17"/>
  <c r="G151" i="17"/>
  <c r="O151" i="17" s="1"/>
  <c r="G143" i="17"/>
  <c r="G135" i="17"/>
  <c r="G127" i="17"/>
  <c r="G119" i="17"/>
  <c r="G111" i="17"/>
  <c r="H111" i="17" s="1"/>
  <c r="G103" i="17"/>
  <c r="G95" i="17"/>
  <c r="O95" i="17" s="1"/>
  <c r="G87" i="17"/>
  <c r="O87" i="17" s="1"/>
  <c r="G79" i="17"/>
  <c r="P79" i="17" s="1"/>
  <c r="G71" i="17"/>
  <c r="G63" i="17"/>
  <c r="G55" i="17"/>
  <c r="G47" i="17"/>
  <c r="O47" i="17" s="1"/>
  <c r="G39" i="17"/>
  <c r="G31" i="17"/>
  <c r="O31" i="17" s="1"/>
  <c r="G23" i="17"/>
  <c r="O23" i="17" s="1"/>
  <c r="G15" i="17"/>
  <c r="P474" i="17"/>
  <c r="P466" i="17"/>
  <c r="P458" i="17"/>
  <c r="P426" i="17"/>
  <c r="P418" i="17"/>
  <c r="P402" i="17"/>
  <c r="P394" i="17"/>
  <c r="P386" i="17"/>
  <c r="P370" i="17"/>
  <c r="P362" i="17"/>
  <c r="P354" i="17"/>
  <c r="P322" i="17"/>
  <c r="P314" i="17"/>
  <c r="P306" i="17"/>
  <c r="P274" i="17"/>
  <c r="P266" i="17"/>
  <c r="P258" i="17"/>
  <c r="P242" i="17"/>
  <c r="P210" i="17"/>
  <c r="P202" i="17"/>
  <c r="P194" i="17"/>
  <c r="P154" i="17"/>
  <c r="P146" i="17"/>
  <c r="P106" i="17"/>
  <c r="P98" i="17"/>
  <c r="P90" i="17"/>
  <c r="P82" i="17"/>
  <c r="P74" i="17"/>
  <c r="P42" i="17"/>
  <c r="P11" i="17"/>
  <c r="P9" i="17"/>
  <c r="P465" i="17"/>
  <c r="P457" i="17"/>
  <c r="P441" i="17"/>
  <c r="P433" i="17"/>
  <c r="P385" i="17"/>
  <c r="P337" i="17"/>
  <c r="P329" i="17"/>
  <c r="P321" i="17"/>
  <c r="P289" i="17"/>
  <c r="P281" i="17"/>
  <c r="P265" i="17"/>
  <c r="P233" i="17"/>
  <c r="P217" i="17"/>
  <c r="P209" i="17"/>
  <c r="P201" i="17"/>
  <c r="P153" i="17"/>
  <c r="P145" i="17"/>
  <c r="P105" i="17"/>
  <c r="P57" i="17"/>
  <c r="P41" i="17"/>
  <c r="P18" i="17"/>
  <c r="P472" i="17"/>
  <c r="P448" i="17"/>
  <c r="P392" i="17"/>
  <c r="P360" i="17"/>
  <c r="P344" i="17"/>
  <c r="P336" i="17"/>
  <c r="P328" i="17"/>
  <c r="P296" i="17"/>
  <c r="P280" i="17"/>
  <c r="P256" i="17"/>
  <c r="P248" i="17"/>
  <c r="P232" i="17"/>
  <c r="P200" i="17"/>
  <c r="P192" i="17"/>
  <c r="P184" i="17"/>
  <c r="P176" i="17"/>
  <c r="P144" i="17"/>
  <c r="P120" i="17"/>
  <c r="P96" i="17"/>
  <c r="P72" i="17"/>
  <c r="P64" i="17"/>
  <c r="P40" i="17"/>
  <c r="P17" i="17"/>
  <c r="P7" i="17"/>
  <c r="P439" i="17"/>
  <c r="P415" i="17"/>
  <c r="P407" i="17"/>
  <c r="P343" i="17"/>
  <c r="P311" i="17"/>
  <c r="P303" i="17"/>
  <c r="P295" i="17"/>
  <c r="P287" i="17"/>
  <c r="P255" i="17"/>
  <c r="P247" i="17"/>
  <c r="P239" i="17"/>
  <c r="P199" i="17"/>
  <c r="P191" i="17"/>
  <c r="P151" i="17"/>
  <c r="P103" i="17"/>
  <c r="P71" i="17"/>
  <c r="P63" i="17"/>
  <c r="P23" i="17"/>
  <c r="P16" i="17"/>
  <c r="P446" i="17"/>
  <c r="P398" i="17"/>
  <c r="P342" i="17"/>
  <c r="P326" i="17"/>
  <c r="P286" i="17"/>
  <c r="P246" i="17"/>
  <c r="P214" i="17"/>
  <c r="P150" i="17"/>
  <c r="P62" i="17"/>
  <c r="P46" i="17"/>
  <c r="P8" i="17"/>
  <c r="P349" i="17"/>
  <c r="P285" i="17"/>
  <c r="P237" i="17"/>
  <c r="P53" i="17"/>
  <c r="P460" i="17"/>
  <c r="P452" i="17"/>
  <c r="P444" i="17"/>
  <c r="P428" i="17"/>
  <c r="P420" i="17"/>
  <c r="P388" i="17"/>
  <c r="P356" i="17"/>
  <c r="P324" i="17"/>
  <c r="P308" i="17"/>
  <c r="P284" i="17"/>
  <c r="P236" i="17"/>
  <c r="P196" i="17"/>
  <c r="P172" i="17"/>
  <c r="P140" i="17"/>
  <c r="P124" i="17"/>
  <c r="P116" i="17"/>
  <c r="P108" i="17"/>
  <c r="P84" i="17"/>
  <c r="P60" i="17"/>
  <c r="P44" i="17"/>
  <c r="P28" i="17"/>
  <c r="P13" i="17"/>
  <c r="P475" i="17"/>
  <c r="P451" i="17"/>
  <c r="P435" i="17"/>
  <c r="P419" i="17"/>
  <c r="P395" i="17"/>
  <c r="P387" i="17"/>
  <c r="P379" i="17"/>
  <c r="P371" i="17"/>
  <c r="P363" i="17"/>
  <c r="P355" i="17"/>
  <c r="P323" i="17"/>
  <c r="P315" i="17"/>
  <c r="P307" i="17"/>
  <c r="P299" i="17"/>
  <c r="P291" i="17"/>
  <c r="P275" i="17"/>
  <c r="P235" i="17"/>
  <c r="P227" i="17"/>
  <c r="P219" i="17"/>
  <c r="P147" i="17"/>
  <c r="P139" i="17"/>
  <c r="P131" i="17"/>
  <c r="P107" i="17"/>
  <c r="P91" i="17"/>
  <c r="P75" i="17"/>
  <c r="P59" i="17"/>
  <c r="P51" i="17"/>
  <c r="P43" i="17"/>
  <c r="P35" i="17"/>
  <c r="P27" i="17"/>
  <c r="P269" i="17"/>
  <c r="P302" i="17"/>
  <c r="P390" i="17"/>
  <c r="P142" i="17"/>
  <c r="P423" i="17"/>
  <c r="P375" i="17"/>
  <c r="P135" i="17"/>
  <c r="P134" i="17"/>
  <c r="P54" i="17"/>
  <c r="P220" i="17"/>
  <c r="P52" i="17"/>
  <c r="P393" i="17"/>
  <c r="P97" i="17"/>
  <c r="M442" i="17"/>
  <c r="M433" i="17"/>
  <c r="L11" i="17" l="1"/>
  <c r="H10" i="17"/>
  <c r="D5" i="8"/>
  <c r="M6" i="17"/>
  <c r="D4" i="8"/>
  <c r="P283" i="17"/>
  <c r="H215" i="17"/>
  <c r="H56" i="17"/>
  <c r="H92" i="17"/>
  <c r="H302" i="17"/>
  <c r="P316" i="17"/>
  <c r="P476" i="17"/>
  <c r="P381" i="17"/>
  <c r="P366" i="17"/>
  <c r="P159" i="17"/>
  <c r="P56" i="17"/>
  <c r="P361" i="17"/>
  <c r="P425" i="17"/>
  <c r="P442" i="17"/>
  <c r="H224" i="17"/>
  <c r="H67" i="17"/>
  <c r="H277" i="17"/>
  <c r="O239" i="17"/>
  <c r="O218" i="17"/>
  <c r="O196" i="17"/>
  <c r="O373" i="17"/>
  <c r="P279" i="17"/>
  <c r="P187" i="17"/>
  <c r="P20" i="17"/>
  <c r="P259" i="17"/>
  <c r="P224" i="17"/>
  <c r="P218" i="17"/>
  <c r="H64" i="17"/>
  <c r="H251" i="17"/>
  <c r="H364" i="17"/>
  <c r="H74" i="17"/>
  <c r="H410" i="17"/>
  <c r="H387" i="17"/>
  <c r="H260" i="17"/>
  <c r="H430" i="17"/>
  <c r="H220" i="17"/>
  <c r="O303" i="17"/>
  <c r="O402" i="17"/>
  <c r="O437" i="17"/>
  <c r="H361" i="17"/>
  <c r="P462" i="17"/>
  <c r="P68" i="17"/>
  <c r="P350" i="17"/>
  <c r="P399" i="17"/>
  <c r="P264" i="17"/>
  <c r="O328" i="17"/>
  <c r="P267" i="17"/>
  <c r="P92" i="17"/>
  <c r="P156" i="17"/>
  <c r="P292" i="17"/>
  <c r="P429" i="17"/>
  <c r="P182" i="17"/>
  <c r="P297" i="17"/>
  <c r="P282" i="17"/>
  <c r="P338" i="17"/>
  <c r="O431" i="17"/>
  <c r="O57" i="17"/>
  <c r="O411" i="17"/>
  <c r="O388" i="17"/>
  <c r="H468" i="17"/>
  <c r="O462" i="17"/>
  <c r="H399" i="17"/>
  <c r="H46" i="17"/>
  <c r="O68" i="17"/>
  <c r="P459" i="17"/>
  <c r="P100" i="17"/>
  <c r="P348" i="17"/>
  <c r="P436" i="17"/>
  <c r="P406" i="17"/>
  <c r="P47" i="17"/>
  <c r="P313" i="17"/>
  <c r="P377" i="17"/>
  <c r="P378" i="17"/>
  <c r="H31" i="17"/>
  <c r="H247" i="17"/>
  <c r="H192" i="17"/>
  <c r="H352" i="17"/>
  <c r="H299" i="17"/>
  <c r="H412" i="17"/>
  <c r="H393" i="17"/>
  <c r="H202" i="17"/>
  <c r="H322" i="17"/>
  <c r="H370" i="17"/>
  <c r="H363" i="17"/>
  <c r="H451" i="17"/>
  <c r="H118" i="17"/>
  <c r="H268" i="17"/>
  <c r="O474" i="17"/>
  <c r="O249" i="17"/>
  <c r="O475" i="17"/>
  <c r="O422" i="17"/>
  <c r="O310" i="17"/>
  <c r="P391" i="17"/>
  <c r="H106" i="17"/>
  <c r="H149" i="17"/>
  <c r="P434" i="17"/>
  <c r="H73" i="17"/>
  <c r="P12" i="17"/>
  <c r="P67" i="17"/>
  <c r="P300" i="17"/>
  <c r="P414" i="17"/>
  <c r="P215" i="17"/>
  <c r="P335" i="17"/>
  <c r="P88" i="17"/>
  <c r="P320" i="17"/>
  <c r="P384" i="17"/>
  <c r="P121" i="17"/>
  <c r="P249" i="17"/>
  <c r="P50" i="17"/>
  <c r="P290" i="17"/>
  <c r="P346" i="17"/>
  <c r="H95" i="17"/>
  <c r="H300" i="17"/>
  <c r="H38" i="17"/>
  <c r="H227" i="17"/>
  <c r="O150" i="17"/>
  <c r="O117" i="17"/>
  <c r="H17" i="17"/>
  <c r="O17" i="17"/>
  <c r="H169" i="17"/>
  <c r="H337" i="17"/>
  <c r="O337" i="17"/>
  <c r="H115" i="17"/>
  <c r="O115" i="17"/>
  <c r="H124" i="17"/>
  <c r="O124" i="17"/>
  <c r="H186" i="17"/>
  <c r="O186" i="17"/>
  <c r="H458" i="17"/>
  <c r="O458" i="17"/>
  <c r="H205" i="17"/>
  <c r="O205" i="17"/>
  <c r="H94" i="17"/>
  <c r="H126" i="17"/>
  <c r="O126" i="17"/>
  <c r="H174" i="17"/>
  <c r="H230" i="17"/>
  <c r="O230" i="17"/>
  <c r="O121" i="17"/>
  <c r="M131" i="17"/>
  <c r="H408" i="17"/>
  <c r="O408" i="17"/>
  <c r="H223" i="17"/>
  <c r="O223" i="17"/>
  <c r="P175" i="17"/>
  <c r="H39" i="17"/>
  <c r="O39" i="17"/>
  <c r="H87" i="17"/>
  <c r="H135" i="17"/>
  <c r="O135" i="17"/>
  <c r="H175" i="17"/>
  <c r="H231" i="17"/>
  <c r="O231" i="17"/>
  <c r="H271" i="17"/>
  <c r="H319" i="17"/>
  <c r="O319" i="17"/>
  <c r="H367" i="17"/>
  <c r="H407" i="17"/>
  <c r="H155" i="17"/>
  <c r="H28" i="17"/>
  <c r="O28" i="17"/>
  <c r="H368" i="17"/>
  <c r="O368" i="17"/>
  <c r="H472" i="17"/>
  <c r="O472" i="17"/>
  <c r="H36" i="17"/>
  <c r="O36" i="17"/>
  <c r="H25" i="17"/>
  <c r="O25" i="17"/>
  <c r="H129" i="17"/>
  <c r="O129" i="17"/>
  <c r="H289" i="17"/>
  <c r="O289" i="17"/>
  <c r="H345" i="17"/>
  <c r="O345" i="17"/>
  <c r="H449" i="17"/>
  <c r="O449" i="17"/>
  <c r="H147" i="17"/>
  <c r="O147" i="17"/>
  <c r="H130" i="17"/>
  <c r="O130" i="17"/>
  <c r="H250" i="17"/>
  <c r="O250" i="17"/>
  <c r="H101" i="17"/>
  <c r="O101" i="17"/>
  <c r="H157" i="17"/>
  <c r="O157" i="17"/>
  <c r="O213" i="17"/>
  <c r="H213" i="17"/>
  <c r="H134" i="17"/>
  <c r="O134" i="17"/>
  <c r="O367" i="17"/>
  <c r="O264" i="17"/>
  <c r="O185" i="17"/>
  <c r="H222" i="17"/>
  <c r="O222" i="17"/>
  <c r="H127" i="17"/>
  <c r="O127" i="17"/>
  <c r="H112" i="17"/>
  <c r="O112" i="17"/>
  <c r="H216" i="17"/>
  <c r="O216" i="17"/>
  <c r="H467" i="17"/>
  <c r="O467" i="17"/>
  <c r="P169" i="17"/>
  <c r="P114" i="17"/>
  <c r="H143" i="17"/>
  <c r="O143" i="17"/>
  <c r="H327" i="17"/>
  <c r="M327" i="17" s="1"/>
  <c r="O327" i="17"/>
  <c r="H415" i="17"/>
  <c r="O415" i="17"/>
  <c r="H463" i="17"/>
  <c r="H203" i="17"/>
  <c r="O203" i="17"/>
  <c r="H80" i="17"/>
  <c r="O80" i="17"/>
  <c r="H320" i="17"/>
  <c r="H376" i="17"/>
  <c r="O376" i="17"/>
  <c r="H424" i="17"/>
  <c r="O424" i="17"/>
  <c r="H33" i="17"/>
  <c r="O33" i="17"/>
  <c r="H81" i="17"/>
  <c r="O81" i="17"/>
  <c r="H241" i="17"/>
  <c r="O241" i="17"/>
  <c r="H353" i="17"/>
  <c r="O353" i="17"/>
  <c r="H401" i="17"/>
  <c r="O401" i="17"/>
  <c r="H457" i="17"/>
  <c r="O457" i="17"/>
  <c r="H204" i="17"/>
  <c r="O204" i="17"/>
  <c r="H26" i="17"/>
  <c r="O26" i="17"/>
  <c r="H82" i="17"/>
  <c r="O82" i="17"/>
  <c r="O138" i="17"/>
  <c r="H138" i="17"/>
  <c r="H362" i="17"/>
  <c r="O362" i="17"/>
  <c r="H428" i="17"/>
  <c r="O428" i="17"/>
  <c r="H109" i="17"/>
  <c r="O109" i="17"/>
  <c r="H212" i="17"/>
  <c r="O212" i="17"/>
  <c r="H444" i="17"/>
  <c r="O444" i="17"/>
  <c r="O380" i="17"/>
  <c r="H380" i="17"/>
  <c r="O27" i="17"/>
  <c r="H167" i="17"/>
  <c r="O167" i="17"/>
  <c r="H447" i="17"/>
  <c r="O447" i="17"/>
  <c r="H332" i="17"/>
  <c r="O332" i="17"/>
  <c r="H427" i="17"/>
  <c r="O427" i="17"/>
  <c r="H65" i="17"/>
  <c r="O65" i="17"/>
  <c r="O234" i="17"/>
  <c r="H234" i="17"/>
  <c r="H311" i="17"/>
  <c r="H455" i="17"/>
  <c r="O455" i="17"/>
  <c r="H443" i="17"/>
  <c r="H32" i="17"/>
  <c r="H168" i="17"/>
  <c r="O168" i="17"/>
  <c r="P32" i="17"/>
  <c r="P36" i="17"/>
  <c r="P87" i="17"/>
  <c r="P271" i="17"/>
  <c r="P447" i="17"/>
  <c r="P112" i="17"/>
  <c r="H47" i="17"/>
  <c r="H191" i="17"/>
  <c r="O191" i="17"/>
  <c r="H279" i="17"/>
  <c r="H375" i="17"/>
  <c r="H423" i="17"/>
  <c r="O423" i="17"/>
  <c r="H471" i="17"/>
  <c r="O471" i="17"/>
  <c r="H243" i="17"/>
  <c r="O243" i="17"/>
  <c r="H48" i="17"/>
  <c r="O48" i="17"/>
  <c r="H128" i="17"/>
  <c r="H184" i="17"/>
  <c r="H232" i="17"/>
  <c r="O232" i="17"/>
  <c r="H280" i="17"/>
  <c r="H432" i="17"/>
  <c r="O432" i="17"/>
  <c r="H84" i="17"/>
  <c r="H89" i="17"/>
  <c r="O89" i="17"/>
  <c r="H137" i="17"/>
  <c r="H193" i="17"/>
  <c r="O193" i="17"/>
  <c r="H297" i="17"/>
  <c r="H465" i="17"/>
  <c r="O465" i="17"/>
  <c r="H235" i="17"/>
  <c r="O235" i="17"/>
  <c r="H252" i="17"/>
  <c r="O252" i="17"/>
  <c r="H34" i="17"/>
  <c r="O34" i="17"/>
  <c r="H460" i="17"/>
  <c r="O460" i="17"/>
  <c r="H53" i="17"/>
  <c r="O14" i="17"/>
  <c r="H14" i="17"/>
  <c r="H116" i="17"/>
  <c r="O116" i="17"/>
  <c r="O114" i="17"/>
  <c r="O392" i="17"/>
  <c r="O313" i="17"/>
  <c r="O91" i="17"/>
  <c r="O452" i="17"/>
  <c r="H79" i="17"/>
  <c r="O79" i="17"/>
  <c r="H263" i="17"/>
  <c r="O263" i="17"/>
  <c r="H104" i="17"/>
  <c r="O104" i="17"/>
  <c r="H225" i="17"/>
  <c r="O225" i="17"/>
  <c r="O334" i="17"/>
  <c r="H334" i="17"/>
  <c r="P467" i="17"/>
  <c r="P251" i="17"/>
  <c r="P443" i="17"/>
  <c r="P463" i="17"/>
  <c r="P25" i="17"/>
  <c r="P73" i="17"/>
  <c r="P129" i="17"/>
  <c r="P185" i="17"/>
  <c r="P130" i="17"/>
  <c r="H15" i="17"/>
  <c r="O15" i="17"/>
  <c r="P55" i="17"/>
  <c r="O55" i="17"/>
  <c r="H103" i="17"/>
  <c r="O103" i="17"/>
  <c r="H151" i="17"/>
  <c r="H199" i="17"/>
  <c r="O199" i="17"/>
  <c r="H287" i="17"/>
  <c r="O287" i="17"/>
  <c r="H335" i="17"/>
  <c r="H383" i="17"/>
  <c r="O383" i="17"/>
  <c r="H35" i="17"/>
  <c r="O35" i="17"/>
  <c r="H291" i="17"/>
  <c r="O291" i="17"/>
  <c r="H180" i="17"/>
  <c r="O180" i="17"/>
  <c r="H88" i="17"/>
  <c r="H240" i="17"/>
  <c r="O240" i="17"/>
  <c r="H336" i="17"/>
  <c r="O336" i="17"/>
  <c r="H384" i="17"/>
  <c r="H440" i="17"/>
  <c r="O440" i="17"/>
  <c r="H83" i="17"/>
  <c r="O83" i="17"/>
  <c r="H339" i="17"/>
  <c r="O339" i="17"/>
  <c r="H140" i="17"/>
  <c r="O140" i="17"/>
  <c r="H41" i="17"/>
  <c r="H97" i="17"/>
  <c r="O97" i="17"/>
  <c r="H145" i="17"/>
  <c r="O145" i="17"/>
  <c r="H201" i="17"/>
  <c r="O201" i="17"/>
  <c r="H417" i="17"/>
  <c r="O417" i="17"/>
  <c r="H473" i="17"/>
  <c r="O473" i="17"/>
  <c r="H283" i="17"/>
  <c r="H210" i="17"/>
  <c r="O210" i="17"/>
  <c r="H274" i="17"/>
  <c r="O274" i="17"/>
  <c r="H244" i="17"/>
  <c r="H461" i="17"/>
  <c r="O461" i="17"/>
  <c r="H75" i="17"/>
  <c r="O75" i="17"/>
  <c r="O298" i="17"/>
  <c r="O456" i="17"/>
  <c r="O377" i="17"/>
  <c r="O155" i="17"/>
  <c r="H160" i="17"/>
  <c r="O160" i="17"/>
  <c r="H208" i="17"/>
  <c r="O208" i="17"/>
  <c r="H304" i="17"/>
  <c r="O304" i="17"/>
  <c r="P223" i="17"/>
  <c r="P168" i="17"/>
  <c r="H63" i="17"/>
  <c r="O63" i="17"/>
  <c r="H207" i="17"/>
  <c r="O207" i="17"/>
  <c r="H295" i="17"/>
  <c r="O295" i="17"/>
  <c r="H343" i="17"/>
  <c r="O343" i="17"/>
  <c r="H236" i="17"/>
  <c r="O236" i="17"/>
  <c r="H16" i="17"/>
  <c r="O16" i="17"/>
  <c r="H144" i="17"/>
  <c r="O144" i="17"/>
  <c r="H248" i="17"/>
  <c r="O248" i="17"/>
  <c r="H344" i="17"/>
  <c r="O344" i="17"/>
  <c r="H123" i="17"/>
  <c r="O123" i="17"/>
  <c r="H209" i="17"/>
  <c r="O209" i="17"/>
  <c r="H369" i="17"/>
  <c r="O369" i="17"/>
  <c r="H19" i="17"/>
  <c r="O19" i="17"/>
  <c r="H162" i="17"/>
  <c r="O162" i="17"/>
  <c r="H99" i="17"/>
  <c r="O99" i="17"/>
  <c r="H357" i="17"/>
  <c r="O357" i="17"/>
  <c r="H413" i="17"/>
  <c r="O413" i="17"/>
  <c r="O469" i="17"/>
  <c r="H469" i="17"/>
  <c r="H382" i="17"/>
  <c r="O382" i="17"/>
  <c r="O111" i="17"/>
  <c r="O441" i="17"/>
  <c r="H119" i="17"/>
  <c r="O119" i="17"/>
  <c r="H359" i="17"/>
  <c r="O359" i="17"/>
  <c r="O211" i="17"/>
  <c r="H211" i="17"/>
  <c r="H276" i="17"/>
  <c r="O276" i="17"/>
  <c r="H113" i="17"/>
  <c r="O113" i="17"/>
  <c r="H273" i="17"/>
  <c r="O273" i="17"/>
  <c r="O329" i="17"/>
  <c r="H329" i="17"/>
  <c r="H404" i="17"/>
  <c r="O404" i="17"/>
  <c r="H66" i="17"/>
  <c r="O66" i="17"/>
  <c r="H178" i="17"/>
  <c r="O178" i="17"/>
  <c r="H450" i="17"/>
  <c r="O450" i="17"/>
  <c r="H261" i="17"/>
  <c r="O261" i="17"/>
  <c r="H278" i="17"/>
  <c r="O278" i="17"/>
  <c r="P167" i="17"/>
  <c r="O312" i="17"/>
  <c r="H312" i="17"/>
  <c r="P104" i="17"/>
  <c r="P222" i="17"/>
  <c r="P39" i="17"/>
  <c r="P231" i="17"/>
  <c r="P128" i="17"/>
  <c r="P304" i="17"/>
  <c r="P408" i="17"/>
  <c r="P456" i="17"/>
  <c r="P33" i="17"/>
  <c r="P137" i="17"/>
  <c r="P138" i="17"/>
  <c r="P410" i="17"/>
  <c r="H23" i="17"/>
  <c r="H71" i="17"/>
  <c r="O71" i="17"/>
  <c r="H255" i="17"/>
  <c r="O255" i="17"/>
  <c r="H351" i="17"/>
  <c r="O351" i="17"/>
  <c r="H439" i="17"/>
  <c r="H403" i="17"/>
  <c r="O403" i="17"/>
  <c r="H284" i="17"/>
  <c r="O284" i="17"/>
  <c r="H96" i="17"/>
  <c r="H152" i="17"/>
  <c r="O152" i="17"/>
  <c r="H296" i="17"/>
  <c r="O296" i="17"/>
  <c r="H400" i="17"/>
  <c r="O400" i="17"/>
  <c r="H448" i="17"/>
  <c r="H171" i="17"/>
  <c r="O171" i="17"/>
  <c r="H379" i="17"/>
  <c r="H228" i="17"/>
  <c r="O228" i="17"/>
  <c r="H161" i="17"/>
  <c r="O161" i="17"/>
  <c r="H217" i="17"/>
  <c r="O217" i="17"/>
  <c r="H265" i="17"/>
  <c r="H321" i="17"/>
  <c r="O321" i="17"/>
  <c r="H425" i="17"/>
  <c r="O323" i="17"/>
  <c r="H323" i="17"/>
  <c r="H58" i="17"/>
  <c r="O58" i="17"/>
  <c r="O170" i="17"/>
  <c r="H170" i="17"/>
  <c r="H226" i="17"/>
  <c r="O226" i="17"/>
  <c r="H163" i="17"/>
  <c r="O163" i="17"/>
  <c r="H253" i="17"/>
  <c r="O253" i="17"/>
  <c r="H365" i="17"/>
  <c r="O365" i="17"/>
  <c r="O132" i="17"/>
  <c r="O272" i="17"/>
  <c r="O464" i="17"/>
  <c r="O242" i="17"/>
  <c r="O426" i="17"/>
  <c r="O257" i="17"/>
  <c r="O385" i="17"/>
  <c r="O338" i="17"/>
  <c r="O355" i="17"/>
  <c r="O22" i="17"/>
  <c r="O12" i="17"/>
  <c r="O396" i="17"/>
  <c r="O446" i="17"/>
  <c r="O61" i="17"/>
  <c r="O125" i="17"/>
  <c r="O189" i="17"/>
  <c r="O317" i="17"/>
  <c r="O381" i="17"/>
  <c r="O445" i="17"/>
  <c r="O62" i="17"/>
  <c r="O198" i="17"/>
  <c r="O326" i="17"/>
  <c r="H42" i="17"/>
  <c r="H290" i="17"/>
  <c r="H238" i="17"/>
  <c r="H107" i="17"/>
  <c r="H172" i="17"/>
  <c r="H436" i="17"/>
  <c r="O346" i="17"/>
  <c r="O266" i="17"/>
  <c r="O146" i="17"/>
  <c r="O43" i="17"/>
  <c r="O318" i="17"/>
  <c r="O20" i="17"/>
  <c r="O148" i="17"/>
  <c r="O340" i="17"/>
  <c r="O470" i="17"/>
  <c r="O69" i="17"/>
  <c r="O133" i="17"/>
  <c r="O197" i="17"/>
  <c r="O325" i="17"/>
  <c r="O389" i="17"/>
  <c r="O453" i="17"/>
  <c r="O78" i="17"/>
  <c r="O214" i="17"/>
  <c r="O342" i="17"/>
  <c r="H386" i="17"/>
  <c r="H434" i="17"/>
  <c r="H30" i="17"/>
  <c r="H158" i="17"/>
  <c r="O391" i="17"/>
  <c r="O51" i="17"/>
  <c r="O179" i="17"/>
  <c r="O435" i="17"/>
  <c r="O70" i="17"/>
  <c r="O190" i="17"/>
  <c r="O156" i="17"/>
  <c r="O13" i="17"/>
  <c r="O77" i="17"/>
  <c r="O141" i="17"/>
  <c r="O269" i="17"/>
  <c r="O333" i="17"/>
  <c r="O397" i="17"/>
  <c r="O358" i="17"/>
  <c r="O394" i="17"/>
  <c r="O360" i="17"/>
  <c r="O122" i="17"/>
  <c r="O306" i="17"/>
  <c r="O153" i="17"/>
  <c r="O281" i="17"/>
  <c r="O409" i="17"/>
  <c r="O59" i="17"/>
  <c r="O187" i="17"/>
  <c r="O315" i="17"/>
  <c r="O86" i="17"/>
  <c r="O206" i="17"/>
  <c r="O366" i="17"/>
  <c r="O100" i="17"/>
  <c r="O164" i="17"/>
  <c r="O356" i="17"/>
  <c r="O246" i="17"/>
  <c r="O85" i="17"/>
  <c r="O341" i="17"/>
  <c r="O254" i="17"/>
  <c r="O418" i="17"/>
  <c r="O176" i="17"/>
  <c r="O154" i="17"/>
  <c r="O330" i="17"/>
  <c r="O442" i="17"/>
  <c r="O50" i="17"/>
  <c r="O195" i="17"/>
  <c r="O390" i="17"/>
  <c r="O44" i="17"/>
  <c r="O108" i="17"/>
  <c r="O350" i="17"/>
  <c r="O29" i="17"/>
  <c r="O93" i="17"/>
  <c r="O221" i="17"/>
  <c r="O285" i="17"/>
  <c r="O349" i="17"/>
  <c r="O406" i="17"/>
  <c r="H188" i="17"/>
  <c r="O120" i="17"/>
  <c r="O258" i="17"/>
  <c r="O466" i="17"/>
  <c r="O11" i="17"/>
  <c r="O139" i="17"/>
  <c r="O267" i="17"/>
  <c r="O331" i="17"/>
  <c r="O459" i="17"/>
  <c r="O414" i="17"/>
  <c r="O52" i="17"/>
  <c r="O374" i="17"/>
  <c r="O37" i="17"/>
  <c r="O165" i="17"/>
  <c r="O229" i="17"/>
  <c r="O293" i="17"/>
  <c r="O421" i="17"/>
  <c r="O142" i="17"/>
  <c r="O98" i="17"/>
  <c r="O194" i="17"/>
  <c r="O378" i="17"/>
  <c r="O49" i="17"/>
  <c r="O177" i="17"/>
  <c r="O305" i="17"/>
  <c r="O433" i="17"/>
  <c r="O90" i="17"/>
  <c r="O10" i="17"/>
  <c r="O275" i="17"/>
  <c r="O262" i="17"/>
  <c r="O438" i="17"/>
  <c r="O60" i="17"/>
  <c r="O316" i="17"/>
  <c r="O45" i="17"/>
  <c r="O173" i="17"/>
  <c r="O237" i="17"/>
  <c r="O301" i="17"/>
  <c r="O429" i="17"/>
  <c r="O294" i="17"/>
  <c r="O454" i="17"/>
  <c r="M103" i="17"/>
  <c r="P403" i="17"/>
  <c r="P396" i="17"/>
  <c r="P119" i="17"/>
  <c r="P464" i="17"/>
  <c r="P241" i="17"/>
  <c r="P305" i="17"/>
  <c r="P162" i="17"/>
  <c r="H55" i="17"/>
  <c r="H183" i="17"/>
  <c r="H347" i="17"/>
  <c r="H76" i="17"/>
  <c r="H372" i="17"/>
  <c r="H24" i="17"/>
  <c r="P171" i="17"/>
  <c r="P195" i="17"/>
  <c r="P76" i="17"/>
  <c r="P372" i="17"/>
  <c r="P183" i="17"/>
  <c r="P368" i="17"/>
  <c r="P449" i="17"/>
  <c r="P345" i="17"/>
  <c r="P347" i="17"/>
  <c r="P404" i="17"/>
  <c r="P143" i="17"/>
  <c r="P207" i="17"/>
  <c r="P24" i="17"/>
  <c r="P136" i="17"/>
  <c r="P49" i="17"/>
  <c r="P409" i="17"/>
  <c r="P298" i="17"/>
  <c r="P15" i="17"/>
  <c r="P179" i="17"/>
  <c r="P70" i="17"/>
  <c r="P89" i="17"/>
  <c r="P115" i="17"/>
  <c r="P331" i="17"/>
  <c r="P254" i="17"/>
  <c r="P272" i="17"/>
  <c r="P400" i="17"/>
  <c r="P250" i="17"/>
  <c r="P318" i="17"/>
  <c r="P257" i="17"/>
  <c r="M292" i="17"/>
  <c r="M444" i="17"/>
  <c r="M185" i="17"/>
  <c r="M92" i="17"/>
  <c r="M456" i="17"/>
  <c r="M56" i="17"/>
  <c r="C10" i="8"/>
  <c r="C23" i="8" s="1"/>
  <c r="F23" i="8" s="1"/>
  <c r="M328" i="17"/>
  <c r="M385" i="17"/>
  <c r="M272" i="17"/>
  <c r="M388" i="17"/>
  <c r="M476" i="17"/>
  <c r="M394" i="17"/>
  <c r="M62" i="17"/>
  <c r="M418" i="17"/>
  <c r="M452" i="17"/>
  <c r="M237" i="17"/>
  <c r="M159" i="17"/>
  <c r="P374" i="17"/>
  <c r="M139" i="17"/>
  <c r="M414" i="17"/>
  <c r="P77" i="17"/>
  <c r="M169" i="17"/>
  <c r="M300" i="17"/>
  <c r="P29" i="17"/>
  <c r="P174" i="17"/>
  <c r="P10" i="17"/>
  <c r="P468" i="17"/>
  <c r="P78" i="17"/>
  <c r="M266" i="17"/>
  <c r="M362" i="17"/>
  <c r="P86" i="17"/>
  <c r="P268" i="17"/>
  <c r="P94" i="17"/>
  <c r="P166" i="17"/>
  <c r="P310" i="17"/>
  <c r="P164" i="17"/>
  <c r="P69" i="17"/>
  <c r="P126" i="17"/>
  <c r="P206" i="17"/>
  <c r="P278" i="17"/>
  <c r="M111" i="17"/>
  <c r="M173" i="17"/>
  <c r="M357" i="17"/>
  <c r="M213" i="17"/>
  <c r="M181" i="17"/>
  <c r="M438" i="17"/>
  <c r="M197" i="17"/>
  <c r="M389" i="17"/>
  <c r="M177" i="17"/>
  <c r="M31" i="17"/>
  <c r="M373" i="17"/>
  <c r="M405" i="17"/>
  <c r="M437" i="17"/>
  <c r="M413" i="17"/>
  <c r="M78" i="17"/>
  <c r="P61" i="17"/>
  <c r="P93" i="17"/>
  <c r="P109" i="17"/>
  <c r="P125" i="17"/>
  <c r="P141" i="17"/>
  <c r="P157" i="17"/>
  <c r="P173" i="17"/>
  <c r="P189" i="17"/>
  <c r="P221" i="17"/>
  <c r="P253" i="17"/>
  <c r="P301" i="17"/>
  <c r="P317" i="17"/>
  <c r="P333" i="17"/>
  <c r="P365" i="17"/>
  <c r="P397" i="17"/>
  <c r="P413" i="17"/>
  <c r="P445" i="17"/>
  <c r="P461" i="17"/>
  <c r="P158" i="17"/>
  <c r="P230" i="17"/>
  <c r="P34" i="17"/>
  <c r="P66" i="17"/>
  <c r="P14" i="17"/>
  <c r="P45" i="17"/>
  <c r="P30" i="17"/>
  <c r="P262" i="17"/>
  <c r="P422" i="17"/>
  <c r="P204" i="17"/>
  <c r="P332" i="17"/>
  <c r="P380" i="17"/>
  <c r="P118" i="17"/>
  <c r="P190" i="17"/>
  <c r="P294" i="17"/>
  <c r="P438" i="17"/>
  <c r="P454" i="17"/>
  <c r="P188" i="17"/>
  <c r="P252" i="17"/>
  <c r="P364" i="17"/>
  <c r="P412" i="17"/>
  <c r="P102" i="17"/>
  <c r="P382" i="17"/>
  <c r="P470" i="17"/>
  <c r="P31" i="17"/>
  <c r="P95" i="17"/>
  <c r="P111" i="17"/>
  <c r="P319" i="17"/>
  <c r="P351" i="17"/>
  <c r="P383" i="17"/>
  <c r="P431" i="17"/>
  <c r="P65" i="17"/>
  <c r="P81" i="17"/>
  <c r="P161" i="17"/>
  <c r="P177" i="17"/>
  <c r="P193" i="17"/>
  <c r="P353" i="17"/>
  <c r="P401" i="17"/>
  <c r="M189" i="17"/>
  <c r="P21" i="17"/>
  <c r="P37" i="17"/>
  <c r="P85" i="17"/>
  <c r="P101" i="17"/>
  <c r="P117" i="17"/>
  <c r="P133" i="17"/>
  <c r="P149" i="17"/>
  <c r="P165" i="17"/>
  <c r="P181" i="17"/>
  <c r="P197" i="17"/>
  <c r="P213" i="17"/>
  <c r="P229" i="17"/>
  <c r="P245" i="17"/>
  <c r="P261" i="17"/>
  <c r="P277" i="17"/>
  <c r="P293" i="17"/>
  <c r="P309" i="17"/>
  <c r="P325" i="17"/>
  <c r="P341" i="17"/>
  <c r="P357" i="17"/>
  <c r="P373" i="17"/>
  <c r="P389" i="17"/>
  <c r="P405" i="17"/>
  <c r="P421" i="17"/>
  <c r="P437" i="17"/>
  <c r="P453" i="17"/>
  <c r="P469" i="17"/>
  <c r="P238" i="17"/>
  <c r="P127" i="17"/>
  <c r="P26" i="17"/>
  <c r="P58" i="17"/>
  <c r="P122" i="17"/>
  <c r="P330" i="17"/>
  <c r="P22" i="17"/>
  <c r="P270" i="17"/>
  <c r="P358" i="17"/>
  <c r="P132" i="17"/>
  <c r="P148" i="17"/>
  <c r="P212" i="17"/>
  <c r="P244" i="17"/>
  <c r="P260" i="17"/>
  <c r="P276" i="17"/>
  <c r="P340" i="17"/>
  <c r="P38" i="17"/>
  <c r="P110" i="17"/>
  <c r="P198" i="17"/>
  <c r="P430" i="17"/>
  <c r="P288" i="17"/>
  <c r="P352" i="17"/>
  <c r="P416" i="17"/>
  <c r="M468" i="17"/>
  <c r="M209" i="17"/>
  <c r="M66" i="17"/>
  <c r="M37" i="17"/>
  <c r="M229" i="17"/>
  <c r="M253" i="17"/>
  <c r="M431" i="17"/>
  <c r="M252" i="17"/>
  <c r="M34" i="17"/>
  <c r="M421" i="17"/>
  <c r="M330" i="17"/>
  <c r="M315" i="17"/>
  <c r="M308" i="17"/>
  <c r="M304" i="17"/>
  <c r="M59" i="17"/>
  <c r="M341" i="17"/>
  <c r="M94" i="17"/>
  <c r="M121" i="17"/>
  <c r="M156" i="17"/>
  <c r="M190" i="17"/>
  <c r="M234" i="17"/>
  <c r="M384" i="17"/>
  <c r="M230" i="17"/>
  <c r="M12" i="17"/>
  <c r="M258" i="17"/>
  <c r="M392" i="17"/>
  <c r="M378" i="17"/>
  <c r="M114" i="17"/>
  <c r="M113" i="17"/>
  <c r="M269" i="17"/>
  <c r="M381" i="17"/>
  <c r="M264" i="17"/>
  <c r="M338" i="17"/>
  <c r="M206" i="17"/>
  <c r="M109" i="17"/>
  <c r="M84" i="17"/>
  <c r="M406" i="17"/>
  <c r="M68" i="17"/>
  <c r="M429" i="17"/>
  <c r="M465" i="17"/>
  <c r="M51" i="17"/>
  <c r="M377" i="17"/>
  <c r="M64" i="17"/>
  <c r="M18" i="17"/>
  <c r="M73" i="17"/>
  <c r="M9" i="17"/>
  <c r="M333" i="17"/>
  <c r="M122" i="17"/>
  <c r="M146" i="17"/>
  <c r="M353" i="17"/>
  <c r="M473" i="17"/>
  <c r="M453" i="17"/>
  <c r="M69" i="17"/>
  <c r="M313" i="17"/>
  <c r="M440" i="17"/>
  <c r="M281" i="17"/>
  <c r="M247" i="17"/>
  <c r="M186" i="17"/>
  <c r="M475" i="17"/>
  <c r="M402" i="17"/>
  <c r="M445" i="17"/>
  <c r="M27" i="17"/>
  <c r="M233" i="17"/>
  <c r="M267" i="17"/>
  <c r="M350" i="17"/>
  <c r="M325" i="17"/>
  <c r="M420" i="17"/>
  <c r="M322" i="17"/>
  <c r="M354" i="17"/>
  <c r="M307" i="17"/>
  <c r="M85" i="17"/>
  <c r="M104" i="17"/>
  <c r="M176" i="17"/>
  <c r="M254" i="17"/>
  <c r="M293" i="17"/>
  <c r="M311" i="17"/>
  <c r="M411" i="17"/>
  <c r="M221" i="17"/>
  <c r="M434" i="17"/>
  <c r="M154" i="17"/>
  <c r="M192" i="17"/>
  <c r="M275" i="17"/>
  <c r="M305" i="17"/>
  <c r="M329" i="17"/>
  <c r="M360" i="17"/>
  <c r="M467" i="17"/>
  <c r="M301" i="17"/>
  <c r="M116" i="17"/>
  <c r="M22" i="17"/>
  <c r="M67" i="17"/>
  <c r="M164" i="17"/>
  <c r="M196" i="17"/>
  <c r="M249" i="17"/>
  <c r="M285" i="17"/>
  <c r="M299" i="17"/>
  <c r="M317" i="17"/>
  <c r="M424" i="17"/>
  <c r="M265" i="17"/>
  <c r="M459" i="17"/>
  <c r="M108" i="17"/>
  <c r="M160" i="17"/>
  <c r="M144" i="17"/>
  <c r="M26" i="17"/>
  <c r="M16" i="17"/>
  <c r="M136" i="17"/>
  <c r="M297" i="17"/>
  <c r="M436" i="17"/>
  <c r="M96" i="17"/>
  <c r="M291" i="17"/>
  <c r="M74" i="17"/>
  <c r="M8" i="17"/>
  <c r="M7" i="17"/>
  <c r="M77" i="17"/>
  <c r="M168" i="17"/>
  <c r="M200" i="17"/>
  <c r="M217" i="17"/>
  <c r="M303" i="17"/>
  <c r="M432" i="17"/>
  <c r="K10" i="17" l="1"/>
  <c r="E5" i="8"/>
  <c r="K5" i="17"/>
  <c r="E4" i="8"/>
  <c r="M399" i="17"/>
  <c r="M371" i="17"/>
  <c r="M283" i="17"/>
  <c r="M11" i="17"/>
  <c r="M323" i="17"/>
  <c r="M400" i="17"/>
  <c r="M81" i="17"/>
  <c r="M161" i="17"/>
  <c r="M361" i="17"/>
  <c r="M363" i="17"/>
  <c r="M457" i="17"/>
  <c r="M172" i="17"/>
  <c r="M28" i="17"/>
  <c r="M82" i="17"/>
  <c r="M268" i="17"/>
  <c r="M425" i="17"/>
  <c r="M70" i="17"/>
  <c r="M128" i="17"/>
  <c r="M364" i="17"/>
  <c r="M396" i="17"/>
  <c r="M19" i="17"/>
  <c r="M412" i="17"/>
  <c r="M157" i="17"/>
  <c r="M236" i="17"/>
  <c r="M158" i="17"/>
  <c r="M409" i="17"/>
  <c r="M415" i="17"/>
  <c r="M319" i="17"/>
  <c r="M228" i="17"/>
  <c r="M71" i="17"/>
  <c r="M289" i="17"/>
  <c r="M472" i="17"/>
  <c r="M248" i="17"/>
  <c r="M210" i="17"/>
  <c r="M86" i="17"/>
  <c r="M296" i="17"/>
  <c r="M24" i="17"/>
  <c r="M152" i="17"/>
  <c r="M351" i="17"/>
  <c r="M63" i="17"/>
  <c r="M287" i="17"/>
  <c r="M89" i="17"/>
  <c r="M427" i="17"/>
  <c r="M147" i="17"/>
  <c r="M368" i="17"/>
  <c r="M271" i="17"/>
  <c r="M471" i="17"/>
  <c r="M184" i="17"/>
  <c r="M75" i="17"/>
  <c r="M469" i="17"/>
  <c r="M382" i="17"/>
  <c r="M372" i="17"/>
  <c r="M188" i="17"/>
  <c r="M35" i="17"/>
  <c r="M216" i="17"/>
  <c r="M58" i="17"/>
  <c r="M404" i="17"/>
  <c r="M119" i="17"/>
  <c r="M295" i="17"/>
  <c r="M460" i="17"/>
  <c r="M449" i="17"/>
  <c r="M231" i="17"/>
  <c r="M439" i="17"/>
  <c r="M207" i="17"/>
  <c r="M87" i="17"/>
  <c r="M369" i="17"/>
  <c r="M347" i="17"/>
  <c r="M107" i="17"/>
  <c r="M284" i="17"/>
  <c r="M151" i="17"/>
  <c r="M143" i="17"/>
  <c r="M155" i="17"/>
  <c r="M175" i="17"/>
  <c r="M208" i="17"/>
  <c r="M79" i="17"/>
  <c r="M386" i="17"/>
  <c r="M226" i="17"/>
  <c r="M312" i="17"/>
  <c r="M417" i="17"/>
  <c r="M263" i="17"/>
  <c r="M280" i="17"/>
  <c r="M407" i="17"/>
  <c r="M115" i="17"/>
  <c r="M335" i="17"/>
  <c r="M23" i="17"/>
  <c r="M365" i="17"/>
  <c r="M42" i="17"/>
  <c r="M55" i="17"/>
  <c r="M403" i="17"/>
  <c r="M211" i="17"/>
  <c r="M140" i="17"/>
  <c r="M180" i="17"/>
  <c r="M383" i="17"/>
  <c r="M463" i="17"/>
  <c r="M367" i="17"/>
  <c r="M376" i="17"/>
  <c r="M246" i="17"/>
  <c r="M40" i="17"/>
  <c r="M99" i="17"/>
  <c r="M464" i="17"/>
  <c r="M448" i="17"/>
  <c r="M408" i="17"/>
  <c r="M142" i="17"/>
  <c r="M232" i="17"/>
  <c r="M336" i="17"/>
  <c r="M110" i="17"/>
  <c r="M201" i="17"/>
  <c r="M222" i="17"/>
  <c r="M340" i="17"/>
  <c r="M455" i="17"/>
  <c r="M244" i="17"/>
  <c r="M276" i="17"/>
  <c r="M15" i="17"/>
  <c r="M342" i="17"/>
  <c r="M423" i="17"/>
  <c r="M205" i="17"/>
  <c r="M132" i="17"/>
  <c r="M375" i="17"/>
  <c r="M212" i="17"/>
  <c r="M238" i="17"/>
  <c r="M352" i="17"/>
  <c r="M318" i="17"/>
  <c r="M220" i="17"/>
  <c r="M374" i="17"/>
  <c r="M135" i="17"/>
  <c r="M345" i="17"/>
  <c r="M97" i="17"/>
  <c r="M102" i="17"/>
  <c r="M334" i="17"/>
  <c r="M95" i="17"/>
  <c r="M38" i="17"/>
  <c r="M279" i="17"/>
  <c r="M54" i="17"/>
  <c r="M416" i="17"/>
  <c r="M165" i="17"/>
  <c r="D9" i="18"/>
  <c r="M260" i="17"/>
  <c r="M262" i="17"/>
  <c r="M356" i="17"/>
  <c r="M204" i="17"/>
  <c r="M461" i="17"/>
  <c r="M435" i="17"/>
  <c r="M332" i="17"/>
  <c r="M393" i="17"/>
  <c r="M112" i="17"/>
  <c r="M194" i="17"/>
  <c r="M344" i="17"/>
  <c r="M149" i="17"/>
  <c r="M441" i="17"/>
  <c r="M105" i="17"/>
  <c r="M390" i="17"/>
  <c r="M218" i="17"/>
  <c r="M261" i="17"/>
  <c r="M224" i="17"/>
  <c r="M21" i="17"/>
  <c r="M259" i="17"/>
  <c r="M331" i="17"/>
  <c r="M288" i="17"/>
  <c r="M387" i="17"/>
  <c r="M13" i="17"/>
  <c r="M419" i="17"/>
  <c r="M101" i="17"/>
  <c r="M17" i="17"/>
  <c r="M243" i="17"/>
  <c r="M134" i="17"/>
  <c r="M138" i="17"/>
  <c r="M130" i="17"/>
  <c r="M88" i="17"/>
  <c r="M41" i="17"/>
  <c r="M162" i="17"/>
  <c r="M52" i="17"/>
  <c r="M60" i="17"/>
  <c r="M182" i="17"/>
  <c r="M80" i="17"/>
  <c r="M339" i="17"/>
  <c r="M33" i="17"/>
  <c r="M316" i="17"/>
  <c r="M250" i="17"/>
  <c r="M93" i="17"/>
  <c r="M65" i="17"/>
  <c r="M91" i="17"/>
  <c r="M100" i="17"/>
  <c r="M428" i="17"/>
  <c r="M380" i="17"/>
  <c r="M242" i="17"/>
  <c r="M43" i="17"/>
  <c r="M359" i="17"/>
  <c r="M72" i="17"/>
  <c r="M202" i="17"/>
  <c r="M178" i="17"/>
  <c r="M355" i="17"/>
  <c r="M227" i="17"/>
  <c r="M57" i="17"/>
  <c r="M395" i="17"/>
  <c r="M148" i="17"/>
  <c r="M49" i="17"/>
  <c r="M45" i="17"/>
  <c r="M379" i="17"/>
  <c r="M348" i="17"/>
  <c r="M126" i="17"/>
  <c r="M124" i="17"/>
  <c r="M174" i="17"/>
  <c r="M326" i="17"/>
  <c r="M337" i="17"/>
  <c r="M76" i="17"/>
  <c r="M391" i="17"/>
  <c r="M36" i="17"/>
  <c r="M30" i="17"/>
  <c r="M25" i="17"/>
  <c r="M120" i="17"/>
  <c r="M401" i="17"/>
  <c r="M398" i="17"/>
  <c r="M53" i="17"/>
  <c r="M245" i="17"/>
  <c r="M225" i="17"/>
  <c r="M123" i="17"/>
  <c r="M309" i="17"/>
  <c r="M470" i="17"/>
  <c r="M106" i="17"/>
  <c r="M153" i="17"/>
  <c r="M255" i="17"/>
  <c r="M450" i="17"/>
  <c r="M286" i="17"/>
  <c r="M187" i="17"/>
  <c r="M170" i="17"/>
  <c r="M282" i="17"/>
  <c r="M90" i="17"/>
  <c r="M83" i="17"/>
  <c r="M129" i="17"/>
  <c r="M454" i="17"/>
  <c r="M251" i="17"/>
  <c r="M410" i="17"/>
  <c r="M98" i="17"/>
  <c r="M302" i="17"/>
  <c r="M48" i="17"/>
  <c r="M294" i="17"/>
  <c r="M349" i="17"/>
  <c r="M474" i="17"/>
  <c r="M223" i="17"/>
  <c r="M426" i="17"/>
  <c r="M219" i="17"/>
  <c r="M50" i="17"/>
  <c r="M458" i="17"/>
  <c r="M145" i="17"/>
  <c r="M310" i="17"/>
  <c r="M273" i="17"/>
  <c r="M447" i="17"/>
  <c r="M270" i="17"/>
  <c r="M366" i="17"/>
  <c r="M29" i="17"/>
  <c r="M324" i="17"/>
  <c r="M235" i="17"/>
  <c r="M422" i="17"/>
  <c r="M195" i="17"/>
  <c r="M466" i="17"/>
  <c r="M314" i="17"/>
  <c r="M358" i="17"/>
  <c r="M462" i="17"/>
  <c r="M298" i="17"/>
  <c r="M277" i="17"/>
  <c r="M215" i="17"/>
  <c r="M20" i="17"/>
  <c r="M179" i="17"/>
  <c r="M203" i="17"/>
  <c r="M274" i="17"/>
  <c r="M239" i="17"/>
  <c r="M443" i="17"/>
  <c r="M346" i="17"/>
  <c r="M133" i="17"/>
  <c r="M32" i="17"/>
  <c r="M306" i="17"/>
  <c r="M199" i="17"/>
  <c r="M290" i="17"/>
  <c r="M125" i="17"/>
  <c r="M278" i="17"/>
  <c r="M141" i="17"/>
  <c r="M163" i="17"/>
  <c r="Q5" i="17" l="1"/>
  <c r="K2" i="17"/>
  <c r="L5" i="17"/>
  <c r="L10" i="17"/>
  <c r="M10" i="17" s="1"/>
  <c r="M183" i="17"/>
  <c r="M171" i="17"/>
  <c r="M137" i="17"/>
  <c r="M191" i="17"/>
  <c r="M167" i="17"/>
  <c r="M320" i="17"/>
  <c r="M193" i="17"/>
  <c r="M127" i="17"/>
  <c r="M39" i="17"/>
  <c r="M241" i="17"/>
  <c r="M47" i="17"/>
  <c r="M343" i="17"/>
  <c r="M240" i="17"/>
  <c r="D10" i="18"/>
  <c r="D11" i="18" s="1"/>
  <c r="D12" i="18" s="1"/>
  <c r="D13" i="18"/>
  <c r="D14" i="18" s="1"/>
  <c r="D15" i="18" s="1"/>
  <c r="M44" i="17"/>
  <c r="M214" i="17"/>
  <c r="M150" i="17"/>
  <c r="M321" i="17"/>
  <c r="M397" i="17"/>
  <c r="M61" i="17"/>
  <c r="M370" i="17"/>
  <c r="M118" i="17"/>
  <c r="M117" i="17"/>
  <c r="M430" i="17"/>
  <c r="M14" i="17"/>
  <c r="M451" i="17"/>
  <c r="M46" i="17"/>
  <c r="M256" i="17"/>
  <c r="M166" i="17"/>
  <c r="M198" i="17"/>
  <c r="M257" i="17"/>
  <c r="M446" i="17"/>
  <c r="M5" i="17" l="1"/>
  <c r="L2" i="17"/>
  <c r="D16" i="18"/>
  <c r="C11" i="8" l="1"/>
  <c r="C12" i="8" l="1"/>
  <c r="C19" i="8" s="1"/>
  <c r="C15" i="8" l="1"/>
  <c r="D10" i="8" l="1"/>
  <c r="D11" i="8" s="1"/>
  <c r="E10" i="8" l="1"/>
  <c r="E11" i="8" l="1"/>
  <c r="B25" i="16"/>
  <c r="C21" i="8" l="1"/>
  <c r="F21" i="8" s="1"/>
  <c r="B24" i="16"/>
  <c r="B23" i="16" s="1"/>
  <c r="D12" i="8"/>
  <c r="C22" i="8"/>
  <c r="F22" i="8" s="1"/>
  <c r="B26" i="16" l="1"/>
  <c r="E12" i="8"/>
  <c r="C20" i="8" l="1"/>
  <c r="C16" i="8" s="1"/>
  <c r="F20" i="8" l="1"/>
</calcChain>
</file>

<file path=xl/sharedStrings.xml><?xml version="1.0" encoding="utf-8"?>
<sst xmlns="http://schemas.openxmlformats.org/spreadsheetml/2006/main" count="150" uniqueCount="141">
  <si>
    <t>Column1</t>
  </si>
  <si>
    <t>Instructions</t>
  </si>
  <si>
    <t>Verification 2 Identifier</t>
  </si>
  <si>
    <t>VERIFICATION 2+</t>
  </si>
  <si>
    <t>V2 Identifier</t>
  </si>
  <si>
    <t>Introduction</t>
  </si>
  <si>
    <t>Description</t>
  </si>
  <si>
    <t>Verif2++</t>
  </si>
  <si>
    <t>Verif1+</t>
  </si>
  <si>
    <t>Verif1++</t>
  </si>
  <si>
    <t>Click Here To Access GST/HST/PST Rates Table</t>
  </si>
  <si>
    <t>Overages transfered to 'Organization Funding (Cash)'</t>
  </si>
  <si>
    <t>Sub-Total Overage Check</t>
  </si>
  <si>
    <t>Correction Tax Distribution for PS Share</t>
  </si>
  <si>
    <t>Alberta</t>
  </si>
  <si>
    <t>British Columbia</t>
  </si>
  <si>
    <t>Manitoba</t>
  </si>
  <si>
    <t>New Brunswick</t>
  </si>
  <si>
    <t>Newfoundland and Labrador</t>
  </si>
  <si>
    <t>Northwest Territories</t>
  </si>
  <si>
    <t>Nova Scotia</t>
  </si>
  <si>
    <t>Ontario</t>
  </si>
  <si>
    <t>Prince Edward Island</t>
  </si>
  <si>
    <t>Saskatchewan</t>
  </si>
  <si>
    <t>Yukon</t>
  </si>
  <si>
    <t>PST Rate</t>
  </si>
  <si>
    <t>P/T</t>
  </si>
  <si>
    <t>Tax Calculator Provincial Tax Rates (on or after October 1, 2016)</t>
  </si>
  <si>
    <t>Québec</t>
  </si>
  <si>
    <t>Nunavut</t>
  </si>
  <si>
    <t>&lt;- Default</t>
  </si>
  <si>
    <t>Additional Budget Information - Sub Total / Tax Overages Verification</t>
  </si>
  <si>
    <t>INTERNAL USE ONLY - HIDDEN SHEET</t>
  </si>
  <si>
    <t>Total PS Share with 70/30 Taxes</t>
  </si>
  <si>
    <t>Tax rates current as of September 11, 2024. To update amounts for the dropdown menu in box C6 of Step 3, simply overwrite the percentages in column C here.</t>
  </si>
  <si>
    <t>Version 1.3 |09-2024</t>
  </si>
  <si>
    <t>Programme pour la sécurité communautaire du Canada (PSCC)
Instructions du modèle de budget obligatoire</t>
  </si>
  <si>
    <t xml:space="preserve"> Étape 1 - Lisez les instructions</t>
  </si>
  <si>
    <t>Avant de passer à l'étape 2, assurez-vous d'avoir lu toutes les instructions et d'avoir obtenu tous les devis des fournisseurs qui réaliseront votre projet. Votre budget doit être basé uniquement sur les biens et services figurant dans vos devis. Le fait de remplir ce modèle de budget ne garantit pas que le programme couvrira les dépenses énumérées s'il est sélectionné. 
Nous vous recommandons de jeter un bref coup d'œil à chaque section, accessible par les onglets colorés ci-dessous, avant de commencer le tout, pour mieux comprendre comment votre budget sera élaboré.</t>
  </si>
  <si>
    <t>Étape 2 - Instructions pour compléter le budget</t>
  </si>
  <si>
    <t>Aide de l'étape 2 - Catégories de dépense du budget</t>
  </si>
  <si>
    <t>Catégorie de coûts</t>
  </si>
  <si>
    <t>Activités et dépenses admissibles</t>
  </si>
  <si>
    <t>Équipement de renforcement de la sécurité physique</t>
  </si>
  <si>
    <t>Rénovations mineures et équipement supplémentaire</t>
  </si>
  <si>
    <t>•	Portes renforcées. 
•	Renforcement pour fenêtres à des fins de sécurité. 
•	Surveillance des incendies (limitée aux panneaux de surveillance des incendies et aux capteurs connexes comme les détecteurs de fumée et de chaleur).
•	Systèmes de notification et d’alerte (p. ex., haut-parleurs, interphones et boutons d’urgence). 
•	Coût de la main-d’œuvre et de l’installation dans le cas de rénovations mineures et d’équipement supplémentaire pour des applications de sécurité améliorée.
•	Rénovations raisonnables directement liées à l’amélioration de la sécurité du bâtiment (limitées aux entrées principales ou aux vestibules).
•	Aménagement paysager visant à réduire les vulnérabilités recensées dans une évaluation de sécurité préalablement réalisée.</t>
  </si>
  <si>
    <t>Planification</t>
  </si>
  <si>
    <t>•	Réalisation des évaluations de sécurité (des vulnérabilités) du site du projet.
•	Élaboration ou amélioration des plans et des protocoles de sécurité.
•	Élaboration ou amélioration de plans de mesures d’urgence.
•	Élaboration ou amélioration de plans d’évacuation et de mise à l’abri sur place.</t>
  </si>
  <si>
    <t>Personnel de sécurité</t>
  </si>
  <si>
    <r>
      <t xml:space="preserve">•Personnel de sécurité professionnel accrédité ou agents de police non en service (sauf des agents de la Gendarmerie Royale du Canada) pour une durée limitée </t>
    </r>
    <r>
      <rPr>
        <b/>
        <sz val="11"/>
        <rFont val="Calibri"/>
        <family val="2"/>
        <scheme val="minor"/>
      </rPr>
      <t>(jusqu'à 90 jours)</t>
    </r>
    <r>
      <rPr>
        <sz val="11"/>
        <rFont val="Calibri"/>
        <family val="2"/>
        <scheme val="minor"/>
      </rPr>
      <t>.</t>
    </r>
  </si>
  <si>
    <t>Formation</t>
  </si>
  <si>
    <t>Les dépenses classées comme étant à usage mixte sont soumises à des limitations de remboursement supplémentaires. Veuillez consulter la liste des postes à usage mixte.</t>
  </si>
  <si>
    <t xml:space="preserve"> Étape 3 - Instructions pour le calculateur de taxes</t>
  </si>
  <si>
    <t>Cette section vous donne un aperçu financier de votre projet. Tous les calculs sont dérivés des informations fournies aux étapes 2 et 3. Veuillez vérifier que votre projet est correctement représenté.
Si le devis que vous avez choisi contient des remises accordées par le vendeur, veuillez les indiquer à la ligne 9 sous « Coût total du projet (avant impôts) ».
Au cours de cette étape, il vous est demandé de reporter les montants de la contribution à la sécurité publique indiqués aux lignes 15 et 16 dans la section 6 de votre formulaire de demande et de corriger toute erreur identifiée dans votre budget avant de le faire.
La plupart des erreurs budgétaires sont automatiquement identifiées pour votre commodité. Toutefois, veuillez vous assurer que toutes les dépenses éligibles sont incluses et classées au mieux de vos connaissances à l'étape 2 de votre budget, car cela ne peut pas être vérifié pour vous. Toutes les conditions d'intégrité du budget qui ont reçu la mention « ÉCHEC » après vérification doivent être réglées avant que le budget et ses totaux ne soient soumis dans le cadre de votre candidature.
Vous trouverez ci-dessous de plus amples informations sur chaque erreur potentielle en matière d'intégrité du budget et sur la manière d'y remédier.</t>
  </si>
  <si>
    <t>Aide de l'étape 4 - Erreurs de validité du budget</t>
  </si>
  <si>
    <t>Erreur de validité</t>
  </si>
  <si>
    <t>Comment y remédier</t>
  </si>
  <si>
    <t>COUVERTURE DES DÉPENSES DU PROJET</t>
  </si>
  <si>
    <t>Vérifie dans quelle mesure votre projet peut être couvert par le programme. Cette mention n'apparaît que si le coût total du financement de Sécurité publique Canada pour votre projet dépasse 1 500 000 $, ce qui est la limite du programme. Elle n'apparaît que pour vous avertir que le programme ne pourra pas couvrir d'autres coûts liés à la proposition.</t>
  </si>
  <si>
    <t>Notez qu'il ne s'agit pas d'une erreur critique et que, contrairement aux autres, elle est représentée par un « AVERTISSEMENT » au lieu d'un « ÉCHEC ». Aucune action n'est requise et votre budget peut être soumis avec l'avertissement toujours présent. 
Pour que l'avertissement disparaisse, le coût total du financement de Sécurité publique Canada (colonne 'E') de votre projet, taxes incluses, ne doit pas être supérieur à 1 500 000 $.</t>
  </si>
  <si>
    <t>VÉRIFICATION 1 (PARTAGE DES COÛTS D'ENTRÉE) :</t>
  </si>
  <si>
    <t>Vérifie que le partage des coûts de votre projet est correct. Cette erreur n'apparaît que si votre partage des coûts pour une ligne de dépense particulière n'est pas égal au coût total de l'élément (c'est-à-dire qu'il est supérieur ou inférieur à 100 % du coût hors taxes de l'élément dans la colonne " F "). En d'autres termes, pour que cette erreur n'apparaisse pas, la somme des colonnes " I " et " H " doit être égale à la colonne " F ". L'erreur apparaîtra également si le financement de Sécurité publique Canada (colonne " I ") dépasse les liquidités combinées de votre organisme (colonne " H ") pour l'article.</t>
  </si>
  <si>
    <t>Il s'agit d'une erreur critique, notée « ÉCHEC », et votre budget doit donc être corrigé avant d'être soumis afin d'éviter de futurs problèmes avec votre demande de financement.
Pour corriger cette erreur, utilisez la colonne « K » (Vérification 1) pour identifier les lignes de dépenses problématiques et révisez votre répartition des coûts dans les colonnes G et H. Un compteur d'erreurs utile se trouve au-dessus de l'en-tête de la Vérification 1 pour indiquer combien d'erreurs ont été identifiées. L'erreur sera éliminée pour la ligne de dépenses lorsque la somme des colonnes « G » et « H » sera égale à la colonne « E ». Assurez-vous que la contribution de votre organisation n'excède pas la contribution de Sécurité publique Canada (colonne 'H) pour l'item.
Notez que le montant de la colonne 'H' (Financement de Sécurité publique Canada) ne peut pas être supérieur à 1 500 000 $ taxes incluses, car il s'agit de la limite de contribution globale du programme. Pour corriger cette erreur, le partage des coûts doit être redistribué de manière significative entre les colonnes « G » et « H ».</t>
  </si>
  <si>
    <t>VÉRIFICATION 2 (EXHAUSTIVITÉ DE LA SAISIE) :</t>
  </si>
  <si>
    <t>Vérifie que les écritures budgétaires sont complètes. Les entrées incomplètes peuvent ne pas apparaître dans le résumé du budget. Ceci n'apparaît que lorsque le nom de la dépense est saisi mais que peu ou pas d'autres informations sont fournies pour la dépense. Une entrée est considérée comme complète lorsqu'elle est indiquée comme telle dans la colonne 'L' (Vérification 2) de votre budget complété à l'étape 2.</t>
  </si>
  <si>
    <t>Notez qu'il s'agit d'une erreur critique, notée « ÉCHEC », et que votre budget doit donc être corrigé avant d'être soumis afin d'éviter tout problème ultérieur avec votre demande de financement. 
Pour corriger cette erreur, utilisez la colonne « L » (Vérification 2) pour identifier les lignes de dépenses qui ont été identifiées comme incomplètes. Un compteur utile se trouve au-dessus de l'en-tête de la vérification 2 pour indiquer le nombre de lignes identifiées. Veillez à ce que toutes les colonnes contiennent des informations sur les prix et utilisez des zéros le cas échéant. L'erreur disparaîtra pour chaque ligne de dépenses lorsque les informations fournies seront suffisantes (colonnes).</t>
  </si>
  <si>
    <t>VÉRIFICATION DES INFORMATIONS FISCALES :</t>
  </si>
  <si>
    <t>Vérifie que vous avez fourni les informations fiscales nécessaires en rapport avec votre organisation et votre projet. Une erreur apparaîtra si l'étape 1 des instructions du calculateur de taxes n'est pas remplie et un avertissement apparaîtra si l'étape 2 n'est pas remplie.
Un avertissement est normal si votre organisation ne reçoit pas de remboursement d'impôt.</t>
  </si>
  <si>
    <t>Notez qu'il s'agit d'une erreur critique, lorsqu'un « ÉCHEC » est présent, et que les informations fiscales de votre budget doivent être corrigées avant la soumission afin d'éviter de futurs problèmes avec votre demande de financement.
Pour corriger cette erreur ou cet avertissement, retournez à l'étape 3 (Calculatrice de taxes) et utilisez le menu déroulant de la cellule C6 pour sélectionner une province ou un territoire. Les cellules rouges se rempliront en conséquence, ce qui éliminera l'erreur. Si vous recevez un avertissement, veuillez vous assurer que les cellules vertes sont remplies si votre organisation reçoit des remboursements de taxes.</t>
  </si>
  <si>
    <r>
      <t xml:space="preserve">Lors de cette étape, votre organisation devra saisir chaque dépense soumissionnée liée avec votre proposition de projet. Toutes les dépenses doivent être directement attribuables à un devis. Les dépenses qui ne sont pas associées à un devis ne seront pas prises en compte. Veillez à ce que chaque entrée soit ventilée par le coût unitaire et le nombre d'unités, car il s'agit d'une exigence. Les services tels que la main-d'œuvre et l'installation doivent également inclure le nombre de techniciens impliqués dans la description de l'article.
</t>
    </r>
    <r>
      <rPr>
        <b/>
        <u/>
        <sz val="11"/>
        <rFont val="Calibri"/>
        <family val="2"/>
        <scheme val="minor"/>
      </rPr>
      <t>Ajouter une dépense</t>
    </r>
    <r>
      <rPr>
        <sz val="11"/>
        <rFont val="Calibri"/>
        <family val="2"/>
        <scheme val="minor"/>
      </rPr>
      <t xml:space="preserve">
Pour ajouter une dépense, commencez par la colonne la plus à gauche (Colonne 'A' / Nom de la dépense du projet), en remplissant les informations de gauche à droite pour chaque ligne de dépense. Si toutes les informations sont présentes, un message de confirmation « Complété » s'affiche dans la colonne « M » (vérification 2). Votre part des coûts pour chaque dépense est automatiquement calculée comme suit : 30 % couverts par votre organisation et 70 % couverts par Sécurité publique Canada. Veuillez noter que Sécurité publique Canada n'est pas responsable de l'entretien de l'équipement de sécurité obtenu dans le cadre de ce programme et que les dépenses non admissibles ne seront pas couvertes.
N'incluez que les montants en espèces qui sont confirmés. Il s'agit de toute contribution qu'une source a indiqué qu'elle fournira lorsque le projet aura lieu. Si les contributions d'autres sources ne sont pas confirmées, elles ne doivent pas être incluses dans le budget.
</t>
    </r>
    <r>
      <rPr>
        <b/>
        <u/>
        <sz val="11"/>
        <rFont val="Calibri"/>
        <family val="2"/>
        <scheme val="minor"/>
      </rPr>
      <t>Catégories de dépenses</t>
    </r>
    <r>
      <rPr>
        <sz val="11"/>
        <rFont val="Calibri"/>
        <family val="2"/>
        <scheme val="minor"/>
      </rPr>
      <t xml:space="preserve">
Chaque dépense doit être attribuée à une catégorie de dépenses appropriée. Les catégories de dépenses sont définies sur le site web du PSCC et rappelées ci-dessous. Veuillez sélectionner l'option la plus appropriée au mieux de vos connaissances. Veuillez consulter le site Web du PSCC pour de plus amples informations, y compris sur les dépenses non admissibles. 
</t>
    </r>
    <r>
      <rPr>
        <b/>
        <u/>
        <sz val="11"/>
        <rFont val="Calibri"/>
        <family val="2"/>
        <scheme val="minor"/>
      </rPr>
      <t>Modifications de la répartition des coûts</t>
    </r>
    <r>
      <rPr>
        <sz val="11"/>
        <rFont val="Calibri"/>
        <family val="2"/>
        <scheme val="minor"/>
      </rPr>
      <t xml:space="preserve">
Votre partage des coûts pour chaque dépense est automatiquement calculé comme suit : 30 % couverts par votre organisation et 70 % couverts par Sécurité publique Canada. </t>
    </r>
  </si>
  <si>
    <r>
      <rPr>
        <b/>
        <sz val="11"/>
        <rFont val="Calibri"/>
        <family val="2"/>
        <scheme val="minor"/>
      </rPr>
      <t xml:space="preserve">Poste de dépense  (Nom de l'item sur le devis) - Colonne " A "
</t>
    </r>
    <r>
      <rPr>
        <sz val="11"/>
        <rFont val="Calibri"/>
        <family val="2"/>
        <scheme val="minor"/>
      </rPr>
      <t>Indiquez le nom (ainsi que la marque et le modèle si possible) de la dépense. Le nom doit correspondre à celui qui est indiqué dans le devis associé. Veillez à ajouter le fournisseur associé à la dépense dans la colonne « I ». Vous pouvez ajouter des informations supplémentaires dans la section commentaire de la colonne 'J'  si nécessaire pour préciser la nature de la dépense.</t>
    </r>
    <r>
      <rPr>
        <b/>
        <sz val="11"/>
        <rFont val="Calibri"/>
        <family val="2"/>
        <scheme val="minor"/>
      </rPr>
      <t xml:space="preserve">
Catégorie de coûts - Colonne " B "
</t>
    </r>
    <r>
      <rPr>
        <sz val="11"/>
        <rFont val="Calibri"/>
        <family val="2"/>
        <scheme val="minor"/>
      </rPr>
      <t>Sélectionnez la catégorie appropriée qui décrit le mieux la dépense dans le menu déroulant. La description de chaque catégorie se trouve dans le tableau d'aide de l'étape 2 ci-dessous.</t>
    </r>
    <r>
      <rPr>
        <b/>
        <sz val="11"/>
        <rFont val="Calibri"/>
        <family val="2"/>
        <scheme val="minor"/>
      </rPr>
      <t xml:space="preserve">
Coût unitaire/heure - Colonne " C "
</t>
    </r>
    <r>
      <rPr>
        <sz val="11"/>
        <rFont val="Calibri"/>
        <family val="2"/>
        <scheme val="minor"/>
      </rPr>
      <t xml:space="preserve">Indiquez le coût par unité/heure, le cas échéant, sans les taxes, pour toutes les dépenses. Par exemple, s'il s'agit d'une dépense dans la catégorie </t>
    </r>
    <r>
      <rPr>
        <i/>
        <sz val="11"/>
        <rFont val="Calibri"/>
        <family val="2"/>
        <scheme val="minor"/>
      </rPr>
      <t>Équipement de renforcement de la sécurité physique</t>
    </r>
    <r>
      <rPr>
        <sz val="11"/>
        <rFont val="Calibri"/>
        <family val="2"/>
        <scheme val="minor"/>
      </rPr>
      <t xml:space="preserve"> pour une clôture à mailles losangées, cette case contiendra le coût par pied linéaire (ou mètre) de clôture. Les montants du coût par unité (avant taxes) ne doivent pas dépasser deux décimales - par exemple 25,33 $, et non 25,3334 $.
</t>
    </r>
    <r>
      <rPr>
        <b/>
        <sz val="11"/>
        <rFont val="Calibri"/>
        <family val="2"/>
        <scheme val="minor"/>
      </rPr>
      <t xml:space="preserve">Nombre d'unité/heure - Colonne " D "
</t>
    </r>
    <r>
      <rPr>
        <sz val="11"/>
        <rFont val="Calibri"/>
        <family val="2"/>
        <scheme val="minor"/>
      </rPr>
      <t xml:space="preserve">Indiquez le nombre d'unités/articles pour toutes les dépenses. Par exemple, si la dépense entre dans la catégorie </t>
    </r>
    <r>
      <rPr>
        <i/>
        <sz val="11"/>
        <rFont val="Calibri"/>
        <family val="2"/>
        <scheme val="minor"/>
      </rPr>
      <t>Équipement de renforcement de la sécurité physique</t>
    </r>
    <r>
      <rPr>
        <sz val="11"/>
        <rFont val="Calibri"/>
        <family val="2"/>
        <scheme val="minor"/>
      </rPr>
      <t>, la case doit contenir le nombre de pieds linéaires de clôture requis pour ce projet. Cette case contiendra le nombre d'articles nécessaires à votre projet. D'autres unités de mesure peuvent être « par heure », par jour (location de matériel), etc. Les informations saisies doivent être étayées par des devis et correspondre au nombre d'équipements figurant sur votre (vos) plan(s) d'étage.</t>
    </r>
    <r>
      <rPr>
        <b/>
        <sz val="11"/>
        <rFont val="Calibri"/>
        <family val="2"/>
        <scheme val="minor"/>
      </rPr>
      <t xml:space="preserve">                                                                                                                                                                                                                                                                                                                                                                                                                                                                                                              </t>
    </r>
    <r>
      <rPr>
        <sz val="11"/>
        <rFont val="Calibri"/>
        <family val="2"/>
        <scheme val="minor"/>
      </rPr>
      <t xml:space="preserve"> 
</t>
    </r>
    <r>
      <rPr>
        <b/>
        <sz val="11"/>
        <rFont val="Calibri"/>
        <family val="2"/>
        <scheme val="minor"/>
      </rPr>
      <t xml:space="preserve">                                                                                                                                                                                                                                                                                                                                       </t>
    </r>
    <r>
      <rPr>
        <sz val="11"/>
        <rFont val="Calibri"/>
        <family val="2"/>
        <scheme val="minor"/>
      </rPr>
      <t xml:space="preserve">
</t>
    </r>
    <r>
      <rPr>
        <b/>
        <sz val="11"/>
        <rFont val="Calibri"/>
        <family val="2"/>
        <scheme val="minor"/>
      </rPr>
      <t xml:space="preserve">Financement de l'organisation (en espèces) - Colonne " G "
</t>
    </r>
    <r>
      <rPr>
        <sz val="11"/>
        <rFont val="Calibri"/>
        <family val="2"/>
        <scheme val="minor"/>
      </rPr>
      <t xml:space="preserve">Cette colonne est calculée automatiquement pour vous faciliter la tâche, mais vous pouvez modifier la formule (c'est-à-dire entrer un nouveau montant manuellement) pour apporter des corrections si nécessaire. Indiquez dans la colonne « G » les montants de la contribution en espèces que votre organisation doit fournir et qui proviennent d'une source non gouvernementale (c'est-à-dire indiquez le montant des fonds privés que votre organisation utilisera pour financer la dépense). En règle générale, une contribution en espèces apparaît dans le grand livre de l'organisation comme un revenu (chèque, transfert de fonds, dépôt direct, etc.). Si votre organisme a l'intention de couvrir plus de 30 % de la dépense, vous devrez entrer le montant manuellement. Le montant de la contribution de Sécurité publique Canada sera automatiquement calculé pour vous.
</t>
    </r>
    <r>
      <rPr>
        <b/>
        <sz val="11"/>
        <rFont val="Calibri"/>
        <family val="2"/>
        <scheme val="minor"/>
      </rPr>
      <t xml:space="preserve">
Fournisseur - Colonne " I "
</t>
    </r>
    <r>
      <rPr>
        <sz val="11"/>
        <rFont val="Calibri"/>
        <family val="2"/>
        <scheme val="minor"/>
      </rPr>
      <t>Indiquez quel(s) fournisseur(s) a établi un devis pour chacune des dépenses figurant dans cette colonne. Cela facilite la révision de votre budget et permet de s'assurer qu'aucun poste de dépense n'est oublié. Les dépenses qui ne sont pas mentionnées dans le budget peuvent ne pas être prises en considération pour un financement. Veuillez utiliser le nom de l'entreprise qui figure sur le devis.</t>
    </r>
  </si>
  <si>
    <t>•Formation en présentiel ou en ligne en matière de sécurité qui est pertinente pour répondre à un incident motivé par la haine ou pour préparer les bénévoles et les membres du personnel à y réagir. (voir Formation sur la façon de réagir à un événement motivé par la haine pour de plus amples renseignements).
•Formation sur l’utilisation de l’équipement nouvellement installé.</t>
  </si>
  <si>
    <t xml:space="preserve">Étape 4 - Instructions relatives au résumé du budget		</t>
  </si>
  <si>
    <t xml:space="preserve">       Programme pour la sécurité communautaire du Canada (PSCC): Postes des Dépenses</t>
  </si>
  <si>
    <t>Veuillez vous référer aux instructions pour savoir comment ajouter et classer vos dépenses.</t>
  </si>
  <si>
    <t>Poste de dépense (Nom de l'item sur le devis)</t>
  </si>
  <si>
    <t>Catégorie des coûts</t>
  </si>
  <si>
    <t>Coût unitaire (Sans taxes)</t>
  </si>
  <si>
    <t>Nombre d'unités</t>
  </si>
  <si>
    <t xml:space="preserve">Coût total </t>
  </si>
  <si>
    <t xml:space="preserve">Répartition du partage des coûts	</t>
  </si>
  <si>
    <t>Financement de l'organisation (en espèces)</t>
  </si>
  <si>
    <t xml:space="preserve"> Financement de Sécurité publique Canada </t>
  </si>
  <si>
    <t>Fournisseur</t>
  </si>
  <si>
    <t>Commentaires (facultatif)</t>
  </si>
  <si>
    <t>Erreurs de partage des coûts</t>
  </si>
  <si>
    <t>Validité des entrées</t>
  </si>
  <si>
    <t>Erreurs</t>
  </si>
  <si>
    <t>VÉRIFICATION 1</t>
  </si>
  <si>
    <t>Inscriptions incomplètes</t>
  </si>
  <si>
    <t>VÉRIFICATION 2</t>
  </si>
  <si>
    <t xml:space="preserve">
Programme pour la sécurité communautaire du Canada (SPCC): Renseignements fiscaux</t>
  </si>
  <si>
    <t>Sélectionnez votre province ou territoire :</t>
  </si>
  <si>
    <t>Calculateur de la TPS/TVH</t>
  </si>
  <si>
    <t>Pourcentage (%)</t>
  </si>
  <si>
    <t xml:space="preserve">OUTIL DE CALCUL DES TAXES		</t>
  </si>
  <si>
    <t>Remise</t>
  </si>
  <si>
    <t>Cliquez ici pour accéder au tableau des taux de TPS/TVH/TVP</t>
  </si>
  <si>
    <t>Total du projet (hors taxes)</t>
  </si>
  <si>
    <t>% de la TPS (ou % fédéral de la TVH)</t>
  </si>
  <si>
    <t>% de remboursement fédéral de l'organisation</t>
  </si>
  <si>
    <t>% TVP (ou % provincial de la TVH)</t>
  </si>
  <si>
    <t>Remboursement provincial en % de l'organisation</t>
  </si>
  <si>
    <t xml:space="preserve">* Les taxes sont calculées sur la base de votre pourcentage de remboursement. Seule la partie des taxes qui n'est pas remboursée par l'Agence du revenu du Canada sera incluse dans votre budget. Veuillez noter que Sécurité publique Canada n'est pas responsable de l'exactitude des renseignements sur le remboursement de taxes de votre organisme. 				</t>
  </si>
  <si>
    <t>Coût total du projet (Avant taxes)</t>
  </si>
  <si>
    <t>Contribution financière
 de l'organisation (en espèces)</t>
  </si>
  <si>
    <t>Contribution financière de Sécurité publique Canada</t>
  </si>
  <si>
    <t>RABAIS</t>
  </si>
  <si>
    <t>SOUS-TOTAUX (Hors taxes)</t>
  </si>
  <si>
    <t>TAXES ADMISSIBLES*</t>
  </si>
  <si>
    <t>TOTAUX* (Taxes incluses)</t>
  </si>
  <si>
    <t>Coût total du projet :</t>
  </si>
  <si>
    <t>Financement fédéral demandé :</t>
  </si>
  <si>
    <t>Vérification de la validité budgétaire</t>
  </si>
  <si>
    <t xml:space="preserve">  COUVERTURE DES DÉPENSES DU PROJET</t>
  </si>
  <si>
    <t xml:space="preserve">  PLAFOND DES CONTRIBUTIONS FÉDÉRALES</t>
  </si>
  <si>
    <t>Étape 4  aide: Erreur d'intégrité du budget</t>
  </si>
  <si>
    <t xml:space="preserve">Programme pour la sécurité communautaire du Canada (PSCC)
Résumé du budget du projet
</t>
  </si>
  <si>
    <r>
      <t xml:space="preserve">Toutes les taxes ne seront pas couvertes par le programme. Notre calculateur de taxes vous permet de déterminer facilement le remboursement de taxes auquel vous avez droit pour votre projet. 
</t>
    </r>
    <r>
      <rPr>
        <b/>
        <sz val="11"/>
        <rFont val="Calibri"/>
        <family val="2"/>
      </rPr>
      <t>Pour utiliser le calculateur de taxes, veuillez suivre un processus simple en deux étapes :</t>
    </r>
    <r>
      <rPr>
        <sz val="11"/>
        <rFont val="Calibri"/>
        <family val="2"/>
      </rPr>
      <t xml:space="preserve">
</t>
    </r>
    <r>
      <rPr>
        <b/>
        <sz val="11"/>
        <rFont val="Calibri"/>
        <family val="2"/>
      </rPr>
      <t>1 -</t>
    </r>
    <r>
      <rPr>
        <sz val="11"/>
        <rFont val="Calibri"/>
        <family val="2"/>
      </rPr>
      <t xml:space="preserve"> Pour remplir</t>
    </r>
    <r>
      <rPr>
        <b/>
        <sz val="11"/>
        <rFont val="Calibri"/>
        <family val="2"/>
      </rPr>
      <t xml:space="preserve"> les cases rouges (lignes 10 et 13)</t>
    </r>
    <r>
      <rPr>
        <sz val="11"/>
        <rFont val="Calibri"/>
        <family val="2"/>
      </rPr>
      <t xml:space="preserve">, veuillez sélectionner la province ou le territoire de votre organisation dans la </t>
    </r>
    <r>
      <rPr>
        <b/>
        <sz val="11"/>
        <rFont val="Calibri"/>
        <family val="2"/>
      </rPr>
      <t>case C6</t>
    </r>
    <r>
      <rPr>
        <sz val="11"/>
        <rFont val="Calibri"/>
        <family val="2"/>
      </rPr>
      <t xml:space="preserve">. La taxe de vente correcte sera calculée pour vous. Vous pouvez consulter le tableau des taux fourni par l'Agence du revenu du Canada en cliquant sur le lien dans la </t>
    </r>
    <r>
      <rPr>
        <b/>
        <sz val="11"/>
        <rFont val="Calibri"/>
        <family val="2"/>
      </rPr>
      <t>case F8</t>
    </r>
    <r>
      <rPr>
        <sz val="11"/>
        <rFont val="Calibri"/>
        <family val="2"/>
      </rPr>
      <t xml:space="preserve">.
</t>
    </r>
    <r>
      <rPr>
        <b/>
        <sz val="11"/>
        <rFont val="Calibri"/>
        <family val="2"/>
      </rPr>
      <t>2 -</t>
    </r>
    <r>
      <rPr>
        <sz val="11"/>
        <rFont val="Calibri"/>
        <family val="2"/>
      </rPr>
      <t xml:space="preserve"> Pour remplir </t>
    </r>
    <r>
      <rPr>
        <b/>
        <sz val="11"/>
        <rFont val="Calibri"/>
        <family val="2"/>
      </rPr>
      <t>les cases vertes (lignes 11 et 14)</t>
    </r>
    <r>
      <rPr>
        <sz val="11"/>
        <rFont val="Calibri"/>
        <family val="2"/>
      </rPr>
      <t xml:space="preserve">, veuillez fournir les informations relatives au remboursement de la taxe en fonction de votre organisation. Si votre organisation ne reçoit pas de remboursement de taxes ou si elles ne sont pas applicables, vous pouvez les laisser vides. </t>
    </r>
  </si>
  <si>
    <r>
      <rPr>
        <b/>
        <sz val="16"/>
        <color rgb="FF0070C0"/>
        <rFont val="Calibri"/>
        <family val="2"/>
      </rPr>
      <t xml:space="preserve">
 ← </t>
    </r>
    <r>
      <rPr>
        <sz val="12"/>
        <rFont val="Calibri"/>
        <family val="2"/>
      </rPr>
      <t>Veuillez indiquer vos pourcentages de remboursement d'impôt dans les cases vertes.</t>
    </r>
    <r>
      <rPr>
        <b/>
        <sz val="16"/>
        <color rgb="FF0070C0"/>
        <rFont val="Calibri"/>
        <family val="2"/>
      </rPr>
      <t xml:space="preserve">	</t>
    </r>
    <r>
      <rPr>
        <sz val="11"/>
        <color theme="1"/>
        <rFont val="Calibri"/>
        <family val="2"/>
      </rPr>
      <t xml:space="preserve">
</t>
    </r>
    <r>
      <rPr>
        <b/>
        <sz val="16"/>
        <color theme="4"/>
        <rFont val="Calibri"/>
        <family val="2"/>
      </rPr>
      <t xml:space="preserve">
 ←  </t>
    </r>
    <r>
      <rPr>
        <sz val="12"/>
        <rFont val="Calibri"/>
        <family val="2"/>
      </rPr>
      <t>Montant de taxes couvert par le programme pour le projet, 
        qui ne peut être remboursé qu'à hauteur de 70 %.</t>
    </r>
    <r>
      <rPr>
        <sz val="11"/>
        <color theme="1"/>
        <rFont val="Calibri"/>
        <family val="2"/>
      </rPr>
      <t xml:space="preserve">
          </t>
    </r>
  </si>
  <si>
    <r>
      <rPr>
        <b/>
        <sz val="16"/>
        <color rgb="FF0070C0"/>
        <rFont val="Calibri"/>
        <family val="2"/>
        <scheme val="minor"/>
      </rPr>
      <t>←</t>
    </r>
    <r>
      <rPr>
        <sz val="11"/>
        <color theme="1"/>
        <rFont val="Calibri"/>
        <family val="2"/>
        <scheme val="minor"/>
      </rPr>
      <t xml:space="preserve"> Veuillez sélectionner la province ou le territoire de votre organisation pour remplir </t>
    </r>
    <r>
      <rPr>
        <b/>
        <sz val="11"/>
        <color theme="1"/>
        <rFont val="Calibri"/>
        <family val="2"/>
        <scheme val="minor"/>
      </rPr>
      <t>les cases rouges</t>
    </r>
    <r>
      <rPr>
        <sz val="11"/>
        <color theme="1"/>
        <rFont val="Calibri"/>
        <family val="2"/>
        <scheme val="minor"/>
      </rPr>
      <t xml:space="preserve">.		</t>
    </r>
  </si>
  <si>
    <t>Montant des  taxes encourues (lignes 10-11)</t>
  </si>
  <si>
    <t>Montant des  taxes encourues (lignes 13-14)</t>
  </si>
  <si>
    <t>Montant des taxes admissibles du projet* (lignes 12+15)</t>
  </si>
  <si>
    <t>Corrections (pour usage interne seulement) :</t>
  </si>
  <si>
    <r>
      <t xml:space="preserve">← </t>
    </r>
    <r>
      <rPr>
        <sz val="11"/>
        <rFont val="Calibri"/>
        <family val="2"/>
      </rPr>
      <t>Veuillez indiquer les réductions telles qu'elles apparaissent dans le devis que vous avez choisi. S'il n'y a pas de rabais, veuillez laisser un espace vide (le cas échéant).</t>
    </r>
  </si>
  <si>
    <t>Les taxes sont calculées en fonction du pourcentage de remboursement indiqué dans l'outil fiscal. 
*Seule la partie des taxes qui n'est pas remboursée par l'Agence du revenu du Canada sera incluse dans votre budget.</t>
  </si>
  <si>
    <t>Veuillez corriger toutes les erreurs identifiées avant de soumettre votre budget. 
Reportez-vous aux instructions pour plus d'informations sur la manière de les corriger. 
Refer to instructions for more information on how to fix them.</t>
  </si>
  <si>
    <t xml:space="preserve">  VÉRIFICATION 2 (PARTAGE DES COÛTS D'ENTRÉE) :</t>
  </si>
  <si>
    <t>VÉRIFICATION 1 (PARTAGE DES COÛTS)</t>
  </si>
  <si>
    <t>VÉRIFICATION DES INFORMATIONS DES IMPÔTS :</t>
  </si>
  <si>
    <r>
      <rPr>
        <b/>
        <sz val="11"/>
        <color theme="4"/>
        <rFont val="Calibri"/>
        <family val="2"/>
        <scheme val="minor"/>
      </rPr>
      <t>←</t>
    </r>
    <r>
      <rPr>
        <sz val="11"/>
        <color theme="1"/>
        <rFont val="Calibri"/>
        <family val="2"/>
        <scheme val="minor"/>
      </rPr>
      <t xml:space="preserve"> Veuillez indiquer ce montant dans la section 6 de votre formulaire de demande.</t>
    </r>
  </si>
  <si>
    <t>Résumé  budgétaire du projet</t>
  </si>
  <si>
    <r>
      <t xml:space="preserve">Avec votre plan de travail, ce modèle de budget constitue la base de votre proposition de projet (c'est-à-dire de votre demande de financement). Veillez à ce qu'il soit aussi détaillé et le plus précis que possible afin d'éviter les complications et d'éventuels retards. 
</t>
    </r>
    <r>
      <rPr>
        <sz val="12"/>
        <rFont val="Calibri"/>
        <family val="2"/>
        <scheme val="minor"/>
      </rPr>
      <t xml:space="preserve">
Ce modèle de budget est complété en 4 étapes simples, comme décrit ci-dessous. 
</t>
    </r>
    <r>
      <rPr>
        <b/>
        <sz val="11"/>
        <rFont val="Calibri"/>
        <family val="2"/>
        <scheme val="minor"/>
      </rPr>
      <t xml:space="preserve">        ► Étape 1 - Lisez les instructions
        ► Étape 2 - Complétez le budget (c.-à-d. entrez les dépenses prévues pour votre projet)
        ► Étape 3 - Calculez les incidences fiscales (en utilisant notre outil fiscal simple)
        ► Etape 4 - Révisez le résumé budgétaire. Le cas échéant, veuillez corriger toutes les erreurs signalées.
</t>
    </r>
    <r>
      <rPr>
        <sz val="11"/>
        <rFont val="Calibri"/>
        <family val="2"/>
        <scheme val="minor"/>
      </rPr>
      <t xml:space="preserve">
Chaque « étape » est accessible ci-dessous en cliquant sur les onglets colorés. </t>
    </r>
    <r>
      <rPr>
        <b/>
        <sz val="11"/>
        <rFont val="Calibri"/>
        <family val="2"/>
        <scheme val="minor"/>
      </rPr>
      <t>Les étapes doivent être complétées dans l'ordre</t>
    </r>
    <r>
      <rPr>
        <sz val="11"/>
        <rFont val="Calibri"/>
        <family val="2"/>
        <scheme val="minor"/>
      </rPr>
      <t xml:space="preserve">. Si vous éprouvez quelconques difficultés,  veuillez vous référer à ces instructions. Vous pouvez également nous contacter à l'adresse </t>
    </r>
    <r>
      <rPr>
        <u/>
        <sz val="11"/>
        <color theme="4"/>
        <rFont val="Calibri"/>
        <family val="2"/>
        <scheme val="minor"/>
      </rPr>
      <t>ccsp-pscc@ps-sp.gc.ca</t>
    </r>
    <r>
      <rPr>
        <sz val="11"/>
        <rFont val="Calibri"/>
        <family val="2"/>
        <scheme val="minor"/>
      </rPr>
      <t xml:space="preserve">. </t>
    </r>
  </si>
  <si>
    <t xml:space="preserve">Informations additionnelles sur chaque colonne	</t>
  </si>
  <si>
    <t>Limite de contribution fédérale par projet : 70% du total des dépenses admissibles jusqu'à 1 500 000$.</t>
  </si>
  <si>
    <t>•	Barrières de protection et éclairage (p. ex., clôtures, barrières, bornes, éclairage extérieur et pellicule de sécurité pour les fenêtres).
•	Produit en aérosol contre les graffitis.
•	Systèmes de détection des intrusions (p. ex., système d’alarme, capteurs).
•	Contrôle de l’accès physique (p. ex., dispositifs de verrouillage, systèmes de cartes clés).
•	Vidéosurveillance (p. ex., caméras, enregistreurs vidéo réseau, moniteurs).
•	Coût de la main-d’œuvre et de l’installation de l’équipement d’amélioration de la sécurité physique.
•	Autres équipements qui ont été déterminés par SP pour répondre aux objectifs du programme.</t>
  </si>
  <si>
    <t xml:space="preserve">Dans cette section, nous évaluons l'incidence fiscale de votre projet afin de vous fournir une estimation claire de son coût réel. En tant qu'organisme à but non lucratif, vous bénéficiez probablement d'un remboursement des taxes provinciales et fédérales sur les biens et les services. Par conséquent, toutes les taxes ne sont pas couvertes par le programme. Notre calculateur de taxes vous permet de déterminer facilement le remboursement de taxes auquel vous avez droit pour votre projet. Pour ce faire, vous devez connaître la taxe de vente de votre juridiction (province/territoire) ainsi que les pourcentages de remboursement applicables à votre organisation. Pour utiliser le calculateur de taxes, veuillez suivre un processus simple en deux étapes tel que décrit dans la section 3 (Calculatrice de taxes). 
Si votre organisation ne bénéficie pas d'un remboursement de la taxe de vente (ce qui est le cas de la plupart des organisations à but non lucratif constituées en société), laissez les cases vertes vides.
</t>
  </si>
  <si>
    <t>LIMITE DE LA CONTRIBUTION FÉDÉRALE</t>
  </si>
  <si>
    <t xml:space="preserve">Vérifie que la demande de financement fédéral de votre projet est conforme à la limite de contribution du programme de 1 500 000 $ par projet. Ceci n'apparaît que si le financement fédéral demandé pour votre projet, tel que calculé dans la colonne " I " de l'étape 2 (Financement de Sécurité publique Canada), dépasse une somme totale de 1 500 000 $ ou dépasse le plafond de contribution de 70%.
</t>
  </si>
  <si>
    <t>Notez qu'il s'agit d'une erreur critique, notée « ÉCHEC », et que votre budget doit donc être corrigé avant d'être soumis afin d'éviter de futurs problèmes avec votre demande de financement. 
Pour corriger cette erreur, vous devez examiner chaque entrée de dépense dans la section de l'étape 2 et réviser le partage des coûts en modifiant la colonne " H " (Financement de l'organisation). En augmentant le montant que votre organisme financera pour une dépense particulière, vous réduirez automatiquement le montant demandé par Sécurité publique Canada. 
Cette erreur disparaîtra lorsque le partage des coûts aura été redistribué suffisamment pour que la somme du financement demandé (colonne I) et des taxes calculées à l'étape 3 soit égale ou inférieure à 1 500 000 $ et le financement de sécurité publique canada ne dépasse pas 70 %.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</si>
</sst>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Red]\(&quot;$&quot;#,##0.00\)"/>
    <numFmt numFmtId="165" formatCode="_(&quot;$&quot;* #,##0.00_);_(&quot;$&quot;* \(#,##0.00\);_(&quot;$&quot;* &quot;-&quot;??_);_(@_)"/>
    <numFmt numFmtId="166" formatCode="&quot;$&quot;#,##0.00"/>
    <numFmt numFmtId="167" formatCode="0.000%"/>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12"/>
      <color theme="0"/>
      <name val="Calibri"/>
      <family val="2"/>
      <scheme val="minor"/>
    </font>
    <font>
      <b/>
      <sz val="18"/>
      <color indexed="56"/>
      <name val="Cambria"/>
      <family val="2"/>
    </font>
    <font>
      <sz val="10"/>
      <name val="Arial"/>
      <family val="2"/>
    </font>
    <font>
      <u/>
      <sz val="11"/>
      <color theme="10"/>
      <name val="Calibri"/>
      <family val="2"/>
      <scheme val="minor"/>
    </font>
    <font>
      <sz val="11"/>
      <color rgb="FFFF0000"/>
      <name val="Calibri"/>
      <family val="2"/>
      <scheme val="minor"/>
    </font>
    <font>
      <sz val="11"/>
      <color theme="0"/>
      <name val="Calibri"/>
      <family val="2"/>
      <scheme val="minor"/>
    </font>
    <font>
      <sz val="11"/>
      <name val="Calibri"/>
      <family val="2"/>
      <scheme val="minor"/>
    </font>
    <font>
      <b/>
      <sz val="11"/>
      <name val="Calibri"/>
      <family val="2"/>
      <scheme val="minor"/>
    </font>
    <font>
      <b/>
      <u/>
      <sz val="11"/>
      <name val="Calibri"/>
      <family val="2"/>
      <scheme val="minor"/>
    </font>
    <font>
      <u/>
      <sz val="11"/>
      <color theme="0"/>
      <name val="Calibri"/>
      <family val="2"/>
      <scheme val="minor"/>
    </font>
    <font>
      <b/>
      <u/>
      <sz val="15"/>
      <name val="Calibri"/>
      <family val="2"/>
      <scheme val="minor"/>
    </font>
    <font>
      <b/>
      <u/>
      <sz val="14"/>
      <color theme="1"/>
      <name val="Calibri"/>
      <family val="2"/>
      <scheme val="minor"/>
    </font>
    <font>
      <i/>
      <sz val="11"/>
      <color theme="0"/>
      <name val="Calibri"/>
      <family val="2"/>
      <scheme val="minor"/>
    </font>
    <font>
      <b/>
      <sz val="11"/>
      <color rgb="FFFF0000"/>
      <name val="Calibri"/>
      <family val="2"/>
      <scheme val="minor"/>
    </font>
    <font>
      <b/>
      <sz val="8"/>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4"/>
      <color theme="1"/>
      <name val="Calibri"/>
      <family val="2"/>
      <scheme val="minor"/>
    </font>
    <font>
      <b/>
      <sz val="18"/>
      <color theme="1"/>
      <name val="Calibri"/>
      <family val="2"/>
      <scheme val="minor"/>
    </font>
    <font>
      <b/>
      <u/>
      <sz val="11"/>
      <color theme="10"/>
      <name val="Calibri"/>
      <family val="2"/>
      <scheme val="minor"/>
    </font>
    <font>
      <b/>
      <sz val="15"/>
      <color theme="1"/>
      <name val="Calibri"/>
      <family val="2"/>
      <scheme val="minor"/>
    </font>
    <font>
      <b/>
      <sz val="13"/>
      <name val="Calibri"/>
      <family val="2"/>
      <scheme val="minor"/>
    </font>
    <font>
      <b/>
      <sz val="14"/>
      <color rgb="FF0070C0"/>
      <name val="Calibri"/>
      <family val="2"/>
    </font>
    <font>
      <sz val="11"/>
      <color theme="1"/>
      <name val="Calibri"/>
      <family val="2"/>
    </font>
    <font>
      <b/>
      <sz val="18"/>
      <color rgb="FF000000"/>
      <name val="Calibri"/>
      <family val="2"/>
    </font>
    <font>
      <b/>
      <sz val="15"/>
      <color rgb="FF000000"/>
      <name val="Calibri"/>
      <family val="2"/>
    </font>
    <font>
      <b/>
      <sz val="11"/>
      <name val="Calibri"/>
      <family val="2"/>
    </font>
    <font>
      <b/>
      <sz val="16"/>
      <color rgb="FF0070C0"/>
      <name val="Calibri"/>
      <family val="2"/>
    </font>
    <font>
      <b/>
      <sz val="14"/>
      <color rgb="FFFFFFFF"/>
      <name val="Calibri"/>
      <family val="2"/>
    </font>
    <font>
      <b/>
      <sz val="11"/>
      <color rgb="FFFFFFFF"/>
      <name val="Calibri"/>
      <family val="2"/>
    </font>
    <font>
      <b/>
      <sz val="11"/>
      <color rgb="FF000000"/>
      <name val="Calibri"/>
      <family val="2"/>
    </font>
    <font>
      <b/>
      <sz val="16"/>
      <color theme="4"/>
      <name val="Calibri"/>
      <family val="2"/>
    </font>
    <font>
      <sz val="12"/>
      <name val="Calibri"/>
      <family val="2"/>
      <scheme val="minor"/>
    </font>
    <font>
      <u/>
      <sz val="11"/>
      <color theme="4"/>
      <name val="Calibri"/>
      <family val="2"/>
      <scheme val="minor"/>
    </font>
    <font>
      <i/>
      <sz val="11"/>
      <name val="Calibri"/>
      <family val="2"/>
      <scheme val="minor"/>
    </font>
    <font>
      <b/>
      <sz val="16"/>
      <color rgb="FF0070C0"/>
      <name val="Calibri"/>
      <family val="2"/>
      <scheme val="minor"/>
    </font>
    <font>
      <sz val="12"/>
      <name val="Calibri"/>
      <family val="2"/>
    </font>
    <font>
      <sz val="11"/>
      <name val="Calibri"/>
      <family val="2"/>
    </font>
    <font>
      <b/>
      <sz val="11"/>
      <color theme="4"/>
      <name val="Calibri"/>
      <family val="2"/>
      <scheme val="minor"/>
    </font>
  </fonts>
  <fills count="23">
    <fill>
      <patternFill patternType="none"/>
    </fill>
    <fill>
      <patternFill patternType="gray125"/>
    </fill>
    <fill>
      <patternFill patternType="solid">
        <fgColor rgb="FFFFC00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0"/>
        <bgColor indexed="64"/>
      </patternFill>
    </fill>
    <fill>
      <patternFill patternType="solid">
        <fgColor theme="4"/>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D6DCE4"/>
        <bgColor rgb="FF000000"/>
      </patternFill>
    </fill>
    <fill>
      <patternFill patternType="solid">
        <fgColor rgb="FFF2F2F2"/>
        <bgColor rgb="FF000000"/>
      </patternFill>
    </fill>
    <fill>
      <patternFill patternType="solid">
        <fgColor rgb="FFE7E6E6"/>
        <bgColor rgb="FF000000"/>
      </patternFill>
    </fill>
    <fill>
      <patternFill patternType="solid">
        <fgColor rgb="FF000000"/>
        <bgColor rgb="FF000000"/>
      </patternFill>
    </fill>
    <fill>
      <patternFill patternType="solid">
        <fgColor rgb="FF4472C4"/>
        <bgColor rgb="FF000000"/>
      </patternFill>
    </fill>
    <fill>
      <patternFill patternType="solid">
        <fgColor rgb="FFD9D9D9"/>
        <bgColor rgb="FF000000"/>
      </patternFill>
    </fill>
    <fill>
      <patternFill patternType="solid">
        <fgColor rgb="FFFCE4D6"/>
        <bgColor rgb="FF000000"/>
      </patternFill>
    </fill>
    <fill>
      <patternFill patternType="solid">
        <fgColor rgb="FFE2EFDA"/>
        <bgColor rgb="FF000000"/>
      </patternFill>
    </fill>
    <fill>
      <patternFill patternType="solid">
        <fgColor rgb="FFFFC000"/>
        <bgColor rgb="FF000000"/>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ck">
        <color rgb="FF00B050"/>
      </left>
      <right style="thick">
        <color rgb="FF00B050"/>
      </right>
      <top style="thick">
        <color rgb="FF00B050"/>
      </top>
      <bottom style="thick">
        <color rgb="FF00B050"/>
      </bottom>
      <diagonal/>
    </border>
    <border>
      <left style="thick">
        <color rgb="FFC00000"/>
      </left>
      <right style="thick">
        <color rgb="FFC00000"/>
      </right>
      <top style="thick">
        <color rgb="FFC00000"/>
      </top>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bottom/>
      <diagonal/>
    </border>
    <border>
      <left/>
      <right style="thick">
        <color indexed="64"/>
      </right>
      <top/>
      <bottom/>
      <diagonal/>
    </border>
    <border>
      <left/>
      <right/>
      <top style="thick">
        <color indexed="64"/>
      </top>
      <bottom/>
      <diagonal/>
    </border>
    <border>
      <left/>
      <right/>
      <top/>
      <bottom style="thick">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ck">
        <color rgb="FFC00000"/>
      </left>
      <right style="thick">
        <color rgb="FFC00000"/>
      </right>
      <top style="thin">
        <color indexed="64"/>
      </top>
      <bottom style="medium">
        <color rgb="FFC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diagonal/>
    </border>
    <border>
      <left/>
      <right/>
      <top/>
      <bottom style="thick">
        <color theme="4"/>
      </bottom>
      <diagonal/>
    </border>
    <border>
      <left/>
      <right/>
      <top/>
      <bottom style="thick">
        <color theme="4" tint="0.499984740745262"/>
      </bottom>
      <diagonal/>
    </border>
    <border>
      <left/>
      <right/>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bottom style="thick">
        <color theme="4" tint="0.39994506668294322"/>
      </bottom>
      <diagonal/>
    </border>
    <border>
      <left style="thin">
        <color theme="4"/>
      </left>
      <right/>
      <top/>
      <bottom style="thin">
        <color theme="4"/>
      </bottom>
      <diagonal/>
    </border>
    <border>
      <left/>
      <right style="thin">
        <color theme="4"/>
      </right>
      <top/>
      <bottom style="thin">
        <color theme="4"/>
      </bottom>
      <diagonal/>
    </border>
    <border>
      <left/>
      <right/>
      <top style="thick">
        <color theme="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ck">
        <color indexed="64"/>
      </right>
      <top style="medium">
        <color indexed="64"/>
      </top>
      <bottom style="thin">
        <color theme="0"/>
      </bottom>
      <diagonal/>
    </border>
    <border>
      <left style="thick">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theme="0"/>
      </right>
      <top style="medium">
        <color indexed="64"/>
      </top>
      <bottom style="thin">
        <color indexed="64"/>
      </bottom>
      <diagonal/>
    </border>
    <border>
      <left style="thin">
        <color theme="4"/>
      </left>
      <right/>
      <top style="hair">
        <color indexed="64"/>
      </top>
      <bottom style="thin">
        <color theme="4"/>
      </bottom>
      <diagonal/>
    </border>
    <border>
      <left style="thin">
        <color theme="4"/>
      </left>
      <right/>
      <top style="thin">
        <color theme="4"/>
      </top>
      <bottom/>
      <diagonal/>
    </border>
    <border>
      <left/>
      <right/>
      <top style="thin">
        <color theme="4"/>
      </top>
      <bottom/>
      <diagonal/>
    </border>
    <border>
      <left style="thin">
        <color theme="4"/>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hair">
        <color indexed="64"/>
      </top>
      <bottom style="thin">
        <color theme="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style="thin">
        <color indexed="64"/>
      </right>
      <top style="thin">
        <color rgb="FFFFFFFF"/>
      </top>
      <bottom/>
      <diagonal/>
    </border>
    <border>
      <left/>
      <right/>
      <top style="thin">
        <color indexed="64"/>
      </top>
      <bottom style="thick">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rgb="FFFFFFFF"/>
      </right>
      <top style="thin">
        <color rgb="FFFFFFFF"/>
      </top>
      <bottom style="thin">
        <color rgb="FFFFFFFF"/>
      </bottom>
      <diagonal/>
    </border>
    <border>
      <left style="medium">
        <color indexed="64"/>
      </left>
      <right style="medium">
        <color indexed="64"/>
      </right>
      <top style="medium">
        <color indexed="64"/>
      </top>
      <bottom style="thin">
        <color rgb="FFC00000"/>
      </bottom>
      <diagonal/>
    </border>
    <border>
      <left style="medium">
        <color indexed="64"/>
      </left>
      <right/>
      <top style="thin">
        <color rgb="FFFFFFFF"/>
      </top>
      <bottom/>
      <diagonal/>
    </border>
    <border>
      <left style="medium">
        <color indexed="64"/>
      </left>
      <right/>
      <top style="thin">
        <color indexed="64"/>
      </top>
      <bottom style="thin">
        <color indexed="64"/>
      </bottom>
      <diagonal/>
    </border>
    <border>
      <left style="medium">
        <color indexed="64"/>
      </left>
      <right/>
      <top style="thin">
        <color indexed="64"/>
      </top>
      <bottom style="thick">
        <color indexed="64"/>
      </bottom>
      <diagonal/>
    </border>
    <border>
      <left/>
      <right style="medium">
        <color indexed="64"/>
      </right>
      <top/>
      <bottom style="thick">
        <color indexed="64"/>
      </bottom>
      <diagonal/>
    </border>
    <border>
      <left style="medium">
        <color indexed="64"/>
      </left>
      <right/>
      <top style="thick">
        <color indexed="64"/>
      </top>
      <bottom/>
      <diagonal/>
    </border>
    <border>
      <left/>
      <right style="medium">
        <color indexed="64"/>
      </right>
      <top style="thick">
        <color indexed="64"/>
      </top>
      <bottom/>
      <diagonal/>
    </border>
    <border>
      <left/>
      <right/>
      <top/>
      <bottom style="medium">
        <color indexed="64"/>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medium">
        <color indexed="64"/>
      </left>
      <right/>
      <top style="medium">
        <color theme="1"/>
      </top>
      <bottom/>
      <diagonal/>
    </border>
    <border>
      <left/>
      <right/>
      <top style="medium">
        <color theme="1"/>
      </top>
      <bottom/>
      <diagonal/>
    </border>
    <border>
      <left/>
      <right style="medium">
        <color indexed="64"/>
      </right>
      <top style="medium">
        <color theme="1"/>
      </top>
      <bottom/>
      <diagonal/>
    </border>
    <border>
      <left style="medium">
        <color indexed="64"/>
      </left>
      <right style="thick">
        <color theme="9"/>
      </right>
      <top style="thin">
        <color indexed="64"/>
      </top>
      <bottom style="thin">
        <color indexed="64"/>
      </bottom>
      <diagonal/>
    </border>
    <border>
      <left/>
      <right style="thick">
        <color rgb="FF00B050"/>
      </right>
      <top style="thick">
        <color rgb="FF00B050"/>
      </top>
      <bottom style="thick">
        <color rgb="FF00B050"/>
      </bottom>
      <diagonal/>
    </border>
    <border>
      <left style="thick">
        <color indexed="64"/>
      </left>
      <right style="medium">
        <color indexed="64"/>
      </right>
      <top style="medium">
        <color indexed="64"/>
      </top>
      <bottom style="thin">
        <color indexed="64"/>
      </bottom>
      <diagonal/>
    </border>
    <border>
      <left/>
      <right style="thin">
        <color indexed="64"/>
      </right>
      <top/>
      <bottom style="medium">
        <color indexed="64"/>
      </bottom>
      <diagonal/>
    </border>
  </borders>
  <cellStyleXfs count="9">
    <xf numFmtId="0" fontId="0" fillId="0" borderId="0"/>
    <xf numFmtId="165" fontId="1"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1" fillId="0" borderId="50" applyNumberFormat="0" applyFill="0" applyAlignment="0" applyProtection="0"/>
    <xf numFmtId="0" fontId="22" fillId="0" borderId="51" applyNumberFormat="0" applyFill="0" applyAlignment="0" applyProtection="0"/>
  </cellStyleXfs>
  <cellXfs count="270">
    <xf numFmtId="0" fontId="0" fillId="0" borderId="0" xfId="0"/>
    <xf numFmtId="0" fontId="0" fillId="0" borderId="0" xfId="0" applyProtection="1">
      <protection locked="0"/>
    </xf>
    <xf numFmtId="0" fontId="3" fillId="0" borderId="0" xfId="0" applyFont="1" applyAlignment="1" applyProtection="1">
      <alignment wrapText="1"/>
      <protection locked="0"/>
    </xf>
    <xf numFmtId="0" fontId="0" fillId="0" borderId="0" xfId="0" applyAlignment="1" applyProtection="1">
      <alignment horizontal="left"/>
      <protection locked="0"/>
    </xf>
    <xf numFmtId="165" fontId="0" fillId="0" borderId="0" xfId="1" applyFont="1" applyAlignment="1" applyProtection="1">
      <alignment horizontal="center"/>
    </xf>
    <xf numFmtId="0" fontId="0" fillId="0" borderId="0" xfId="0" applyProtection="1"/>
    <xf numFmtId="0" fontId="0" fillId="0" borderId="0" xfId="0" applyFill="1" applyProtection="1"/>
    <xf numFmtId="165" fontId="0" fillId="0" borderId="1" xfId="1" applyFont="1" applyBorder="1" applyProtection="1"/>
    <xf numFmtId="0" fontId="12" fillId="0" borderId="16" xfId="0" applyFont="1" applyBorder="1" applyAlignment="1" applyProtection="1">
      <alignment horizontal="right"/>
    </xf>
    <xf numFmtId="0" fontId="0" fillId="0" borderId="0" xfId="0" applyAlignment="1">
      <alignment wrapText="1"/>
    </xf>
    <xf numFmtId="0" fontId="0" fillId="0" borderId="0" xfId="0" applyFont="1" applyProtection="1"/>
    <xf numFmtId="0" fontId="0" fillId="0" borderId="0" xfId="0" applyBorder="1" applyProtection="1"/>
    <xf numFmtId="0" fontId="0" fillId="0" borderId="14" xfId="0" applyBorder="1" applyProtection="1"/>
    <xf numFmtId="165" fontId="3" fillId="0" borderId="0" xfId="1" applyFont="1" applyAlignment="1" applyProtection="1">
      <alignment horizontal="center" wrapText="1"/>
    </xf>
    <xf numFmtId="0" fontId="10" fillId="0" borderId="0" xfId="0" applyFont="1" applyFill="1" applyProtection="1"/>
    <xf numFmtId="165" fontId="0" fillId="0" borderId="29" xfId="1" applyFont="1" applyBorder="1" applyProtection="1"/>
    <xf numFmtId="165" fontId="0" fillId="0" borderId="30" xfId="1" applyFont="1" applyBorder="1" applyProtection="1"/>
    <xf numFmtId="0" fontId="0" fillId="0" borderId="0" xfId="0" applyAlignment="1">
      <alignment horizontal="left"/>
    </xf>
    <xf numFmtId="165" fontId="2" fillId="3" borderId="0" xfId="1" applyFont="1" applyFill="1" applyAlignment="1" applyProtection="1">
      <alignment horizontal="center" vertical="center" wrapText="1"/>
    </xf>
    <xf numFmtId="0" fontId="0" fillId="0" borderId="0" xfId="0" applyAlignment="1">
      <alignment horizontal="right"/>
    </xf>
    <xf numFmtId="0" fontId="0" fillId="0" borderId="17" xfId="0" applyBorder="1"/>
    <xf numFmtId="0" fontId="0" fillId="0" borderId="16" xfId="0" applyBorder="1"/>
    <xf numFmtId="9" fontId="0" fillId="0" borderId="38" xfId="5" applyFont="1" applyBorder="1"/>
    <xf numFmtId="9" fontId="0" fillId="0" borderId="37" xfId="5" applyFont="1" applyBorder="1"/>
    <xf numFmtId="0" fontId="0" fillId="0" borderId="15" xfId="0" applyFill="1" applyBorder="1"/>
    <xf numFmtId="167" fontId="0" fillId="0" borderId="38" xfId="5" applyNumberFormat="1" applyFont="1" applyBorder="1"/>
    <xf numFmtId="0" fontId="9" fillId="0" borderId="0" xfId="0" applyFont="1"/>
    <xf numFmtId="0" fontId="0" fillId="0" borderId="41" xfId="0" applyBorder="1"/>
    <xf numFmtId="9" fontId="0" fillId="0" borderId="42" xfId="5" applyFont="1" applyBorder="1"/>
    <xf numFmtId="0" fontId="0" fillId="10" borderId="31" xfId="0" applyFill="1" applyBorder="1"/>
    <xf numFmtId="9" fontId="0" fillId="10" borderId="43" xfId="5" applyFont="1" applyFill="1" applyBorder="1"/>
    <xf numFmtId="0" fontId="2" fillId="3" borderId="21" xfId="0" applyFont="1" applyFill="1" applyBorder="1" applyAlignment="1">
      <alignment horizontal="center"/>
    </xf>
    <xf numFmtId="0" fontId="2" fillId="3" borderId="40" xfId="0" applyFont="1" applyFill="1" applyBorder="1" applyAlignment="1">
      <alignment horizontal="center"/>
    </xf>
    <xf numFmtId="10" fontId="0" fillId="11" borderId="39" xfId="0" applyNumberFormat="1" applyFill="1" applyBorder="1" applyProtection="1">
      <protection locked="0"/>
    </xf>
    <xf numFmtId="0" fontId="11" fillId="0" borderId="0" xfId="0" applyFont="1" applyFill="1" applyProtection="1"/>
    <xf numFmtId="0" fontId="0" fillId="0" borderId="35" xfId="0" applyBorder="1"/>
    <xf numFmtId="0" fontId="0" fillId="0" borderId="14" xfId="0" applyBorder="1"/>
    <xf numFmtId="0" fontId="17" fillId="3" borderId="14" xfId="0" applyFont="1" applyFill="1" applyBorder="1"/>
    <xf numFmtId="165" fontId="10" fillId="3" borderId="35" xfId="1" applyFont="1" applyFill="1" applyBorder="1"/>
    <xf numFmtId="165" fontId="10" fillId="3" borderId="46" xfId="1" applyFont="1" applyFill="1" applyBorder="1"/>
    <xf numFmtId="0" fontId="17" fillId="3" borderId="36" xfId="0" applyFont="1" applyFill="1" applyBorder="1"/>
    <xf numFmtId="0" fontId="0" fillId="0" borderId="0" xfId="0" applyAlignment="1">
      <alignment horizontal="center"/>
    </xf>
    <xf numFmtId="166" fontId="0" fillId="0" borderId="0" xfId="0" applyNumberFormat="1" applyAlignment="1">
      <alignment horizontal="center"/>
    </xf>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center" wrapText="1"/>
    </xf>
    <xf numFmtId="0" fontId="3" fillId="0" borderId="0" xfId="0" applyFont="1" applyAlignment="1">
      <alignment wrapText="1"/>
    </xf>
    <xf numFmtId="165" fontId="10" fillId="3" borderId="35" xfId="1" applyFont="1" applyFill="1" applyBorder="1" applyAlignment="1">
      <alignment horizontal="right"/>
    </xf>
    <xf numFmtId="165" fontId="0" fillId="0" borderId="0" xfId="1" applyFont="1" applyAlignment="1" applyProtection="1">
      <alignment horizontal="right"/>
      <protection locked="0"/>
    </xf>
    <xf numFmtId="0" fontId="3" fillId="0" borderId="0" xfId="0" applyFont="1" applyAlignment="1">
      <alignment horizontal="right" wrapText="1"/>
    </xf>
    <xf numFmtId="166" fontId="0" fillId="0" borderId="0" xfId="0" applyNumberFormat="1" applyAlignment="1">
      <alignment horizontal="right"/>
    </xf>
    <xf numFmtId="1" fontId="0" fillId="0" borderId="0" xfId="1" applyNumberFormat="1" applyFont="1" applyAlignment="1" applyProtection="1">
      <alignment horizontal="right"/>
      <protection locked="0"/>
    </xf>
    <xf numFmtId="0" fontId="0" fillId="0" borderId="0" xfId="0" applyAlignment="1">
      <alignment horizontal="right" wrapText="1"/>
    </xf>
    <xf numFmtId="165" fontId="0" fillId="12" borderId="0" xfId="1" applyFont="1" applyFill="1" applyAlignment="1" applyProtection="1">
      <alignment horizontal="right"/>
    </xf>
    <xf numFmtId="0" fontId="15" fillId="0" borderId="0" xfId="0" applyFont="1" applyAlignment="1">
      <alignment vertical="top" wrapText="1"/>
    </xf>
    <xf numFmtId="0" fontId="24" fillId="0" borderId="0" xfId="6" applyFont="1" applyAlignment="1">
      <alignment vertical="center" wrapText="1"/>
    </xf>
    <xf numFmtId="0" fontId="27" fillId="11" borderId="0" xfId="8" applyFont="1" applyFill="1" applyBorder="1" applyAlignment="1">
      <alignment vertical="center" wrapText="1"/>
    </xf>
    <xf numFmtId="0" fontId="11" fillId="5" borderId="53" xfId="0" applyFont="1" applyFill="1" applyBorder="1" applyAlignment="1">
      <alignment vertical="top" wrapText="1"/>
    </xf>
    <xf numFmtId="0" fontId="11" fillId="5" borderId="53" xfId="0" applyFont="1" applyFill="1" applyBorder="1" applyAlignment="1">
      <alignment horizontal="left" vertical="center" wrapText="1"/>
    </xf>
    <xf numFmtId="0" fontId="11" fillId="5" borderId="53" xfId="0" applyFont="1" applyFill="1" applyBorder="1" applyAlignment="1">
      <alignment vertical="center" wrapText="1"/>
    </xf>
    <xf numFmtId="0" fontId="5" fillId="3" borderId="47" xfId="0" applyFont="1" applyFill="1" applyBorder="1" applyAlignment="1">
      <alignment horizontal="left" vertical="center" wrapText="1"/>
    </xf>
    <xf numFmtId="0" fontId="5" fillId="3" borderId="48" xfId="0" applyFont="1" applyFill="1" applyBorder="1" applyAlignment="1">
      <alignment horizontal="left" vertical="center" wrapText="1"/>
    </xf>
    <xf numFmtId="0" fontId="5" fillId="3" borderId="49" xfId="0" applyFont="1" applyFill="1" applyBorder="1" applyAlignment="1">
      <alignment horizontal="left" vertical="center" wrapText="1"/>
    </xf>
    <xf numFmtId="165" fontId="0" fillId="0" borderId="63" xfId="0" applyNumberFormat="1" applyFont="1" applyFill="1" applyBorder="1" applyAlignment="1" applyProtection="1">
      <alignment horizontal="right" wrapText="1"/>
    </xf>
    <xf numFmtId="0" fontId="11" fillId="5" borderId="53" xfId="0" applyFont="1" applyFill="1" applyBorder="1" applyAlignment="1">
      <alignment horizontal="left" vertical="top" wrapText="1"/>
    </xf>
    <xf numFmtId="165" fontId="0" fillId="0" borderId="2" xfId="1" applyFont="1" applyBorder="1" applyProtection="1"/>
    <xf numFmtId="165" fontId="0" fillId="0" borderId="64" xfId="1" applyFont="1" applyBorder="1" applyProtection="1"/>
    <xf numFmtId="0" fontId="0" fillId="7" borderId="0" xfId="0" applyFill="1" applyAlignment="1" applyProtection="1">
      <alignment horizontal="left"/>
    </xf>
    <xf numFmtId="0" fontId="0" fillId="7" borderId="0" xfId="0" applyFill="1" applyProtection="1"/>
    <xf numFmtId="0" fontId="11" fillId="5" borderId="68" xfId="0" applyFont="1" applyFill="1" applyBorder="1" applyAlignment="1">
      <alignment horizontal="left" vertical="top" wrapText="1"/>
    </xf>
    <xf numFmtId="0" fontId="11" fillId="5" borderId="69" xfId="0" applyFont="1" applyFill="1" applyBorder="1" applyAlignment="1">
      <alignment horizontal="left" vertical="top" wrapText="1"/>
    </xf>
    <xf numFmtId="0" fontId="0" fillId="0" borderId="70" xfId="0" applyBorder="1"/>
    <xf numFmtId="0" fontId="15" fillId="0" borderId="71" xfId="0" applyFont="1" applyBorder="1" applyAlignment="1">
      <alignment vertical="top" wrapText="1"/>
    </xf>
    <xf numFmtId="0" fontId="11" fillId="5" borderId="72" xfId="0" applyFont="1" applyFill="1" applyBorder="1" applyAlignment="1">
      <alignment horizontal="left" vertical="top" wrapText="1"/>
    </xf>
    <xf numFmtId="0" fontId="12" fillId="5" borderId="72" xfId="0" applyFont="1" applyFill="1" applyBorder="1" applyAlignment="1">
      <alignment vertical="center" wrapText="1"/>
    </xf>
    <xf numFmtId="0" fontId="12" fillId="5" borderId="73" xfId="0" applyFont="1" applyFill="1" applyBorder="1" applyAlignment="1">
      <alignment vertical="center" wrapText="1"/>
    </xf>
    <xf numFmtId="165" fontId="0" fillId="0" borderId="66" xfId="1" applyFont="1" applyBorder="1" applyProtection="1"/>
    <xf numFmtId="165" fontId="0" fillId="0" borderId="37" xfId="1" applyFont="1" applyBorder="1" applyProtection="1"/>
    <xf numFmtId="165" fontId="0" fillId="3" borderId="76" xfId="1" applyFont="1" applyFill="1" applyBorder="1" applyAlignment="1" applyProtection="1">
      <alignment horizontal="left"/>
    </xf>
    <xf numFmtId="165" fontId="0" fillId="3" borderId="75" xfId="1" applyFont="1" applyFill="1" applyBorder="1" applyAlignment="1" applyProtection="1">
      <alignment horizontal="left"/>
    </xf>
    <xf numFmtId="165" fontId="0" fillId="4" borderId="22" xfId="1" applyFont="1" applyFill="1" applyBorder="1" applyAlignment="1" applyProtection="1">
      <alignment horizontal="left"/>
    </xf>
    <xf numFmtId="165" fontId="0" fillId="4" borderId="10" xfId="1" applyFont="1" applyFill="1" applyBorder="1" applyAlignment="1" applyProtection="1">
      <alignment horizontal="left"/>
    </xf>
    <xf numFmtId="165" fontId="0" fillId="4" borderId="45" xfId="1" applyFont="1" applyFill="1" applyBorder="1" applyAlignment="1" applyProtection="1">
      <alignment horizontal="left"/>
    </xf>
    <xf numFmtId="165" fontId="0" fillId="4" borderId="27" xfId="1" applyFont="1" applyFill="1" applyBorder="1" applyAlignment="1" applyProtection="1">
      <alignment horizontal="left"/>
    </xf>
    <xf numFmtId="165" fontId="0" fillId="4" borderId="35" xfId="1" applyFont="1" applyFill="1" applyBorder="1" applyAlignment="1" applyProtection="1">
      <alignment horizontal="left"/>
    </xf>
    <xf numFmtId="165" fontId="0" fillId="6" borderId="77" xfId="1" applyFont="1" applyFill="1" applyBorder="1" applyAlignment="1" applyProtection="1">
      <alignment horizontal="left"/>
    </xf>
    <xf numFmtId="165" fontId="0" fillId="6" borderId="78" xfId="1" applyFont="1" applyFill="1" applyBorder="1" applyAlignment="1" applyProtection="1">
      <alignment horizontal="left"/>
    </xf>
    <xf numFmtId="165" fontId="0" fillId="6" borderId="31" xfId="1" applyFont="1" applyFill="1" applyBorder="1" applyAlignment="1" applyProtection="1">
      <alignment horizontal="left"/>
    </xf>
    <xf numFmtId="0" fontId="29" fillId="0" borderId="0" xfId="0" applyFont="1"/>
    <xf numFmtId="10" fontId="29" fillId="21" borderId="11" xfId="0" applyNumberFormat="1" applyFont="1" applyFill="1" applyBorder="1" applyProtection="1">
      <protection locked="0"/>
    </xf>
    <xf numFmtId="0" fontId="29" fillId="7" borderId="0" xfId="0" applyFont="1" applyFill="1"/>
    <xf numFmtId="0" fontId="32" fillId="16" borderId="35" xfId="0" applyFont="1" applyFill="1" applyBorder="1" applyAlignment="1" applyProtection="1">
      <alignment horizontal="left" vertical="center" wrapText="1"/>
    </xf>
    <xf numFmtId="0" fontId="32" fillId="0" borderId="0" xfId="0" applyFont="1" applyBorder="1" applyAlignment="1" applyProtection="1">
      <alignment horizontal="left" vertical="top" wrapText="1"/>
    </xf>
    <xf numFmtId="0" fontId="32" fillId="0" borderId="14" xfId="0" applyFont="1" applyBorder="1" applyAlignment="1" applyProtection="1">
      <alignment horizontal="left" vertical="top" wrapText="1"/>
    </xf>
    <xf numFmtId="0" fontId="35" fillId="17" borderId="87" xfId="0" applyFont="1" applyFill="1" applyBorder="1" applyAlignment="1" applyProtection="1">
      <alignment horizontal="center"/>
    </xf>
    <xf numFmtId="166" fontId="35" fillId="17" borderId="80" xfId="0" applyNumberFormat="1" applyFont="1" applyFill="1" applyBorder="1" applyAlignment="1" applyProtection="1">
      <alignment horizontal="center"/>
    </xf>
    <xf numFmtId="0" fontId="35" fillId="17" borderId="81" xfId="0" applyFont="1" applyFill="1" applyBorder="1" applyAlignment="1" applyProtection="1">
      <alignment horizontal="center"/>
    </xf>
    <xf numFmtId="0" fontId="35" fillId="17" borderId="82" xfId="0" applyFont="1" applyFill="1" applyBorder="1" applyAlignment="1" applyProtection="1">
      <alignment horizontal="center"/>
    </xf>
    <xf numFmtId="165" fontId="29" fillId="19" borderId="22" xfId="1" applyFont="1" applyFill="1" applyBorder="1" applyProtection="1"/>
    <xf numFmtId="0" fontId="29" fillId="0" borderId="90" xfId="0" applyFont="1" applyBorder="1" applyProtection="1"/>
    <xf numFmtId="10" fontId="29" fillId="20" borderId="12" xfId="0" applyNumberFormat="1" applyFont="1" applyFill="1" applyBorder="1" applyProtection="1"/>
    <xf numFmtId="165" fontId="29" fillId="0" borderId="8" xfId="1" applyFont="1" applyFill="1" applyBorder="1" applyProtection="1"/>
    <xf numFmtId="165" fontId="36" fillId="19" borderId="1" xfId="1" applyFont="1" applyFill="1" applyBorder="1" applyProtection="1"/>
    <xf numFmtId="165" fontId="36" fillId="22" borderId="1" xfId="1" applyFont="1" applyFill="1" applyBorder="1" applyProtection="1"/>
    <xf numFmtId="165" fontId="29" fillId="19" borderId="8" xfId="0" applyNumberFormat="1" applyFont="1" applyFill="1" applyBorder="1" applyProtection="1"/>
    <xf numFmtId="166" fontId="0" fillId="4" borderId="10" xfId="1" applyNumberFormat="1" applyFont="1" applyFill="1" applyBorder="1" applyAlignment="1" applyProtection="1">
      <alignment horizontal="right"/>
      <protection locked="0"/>
    </xf>
    <xf numFmtId="165" fontId="0" fillId="0" borderId="0" xfId="0" applyNumberFormat="1" applyProtection="1">
      <protection locked="0"/>
    </xf>
    <xf numFmtId="0" fontId="0" fillId="0" borderId="0" xfId="0" applyFill="1" applyProtection="1">
      <protection locked="0"/>
    </xf>
    <xf numFmtId="164" fontId="0" fillId="0" borderId="0" xfId="1" applyNumberFormat="1" applyFont="1" applyAlignment="1" applyProtection="1">
      <alignment horizontal="right"/>
      <protection locked="0"/>
    </xf>
    <xf numFmtId="165" fontId="0" fillId="12" borderId="0" xfId="1" applyNumberFormat="1" applyFont="1" applyFill="1" applyAlignment="1" applyProtection="1">
      <alignment horizontal="right"/>
    </xf>
    <xf numFmtId="0" fontId="11" fillId="5" borderId="53" xfId="0" applyFont="1" applyFill="1" applyBorder="1" applyAlignment="1">
      <alignment horizontal="left" vertical="top" wrapText="1"/>
    </xf>
    <xf numFmtId="0" fontId="0" fillId="5" borderId="0" xfId="0" applyFill="1"/>
    <xf numFmtId="0" fontId="0" fillId="0" borderId="0" xfId="0" applyFont="1" applyBorder="1" applyAlignment="1" applyProtection="1">
      <alignment horizontal="left" vertical="center"/>
    </xf>
    <xf numFmtId="0" fontId="14" fillId="18" borderId="88" xfId="4" applyFont="1" applyFill="1" applyBorder="1" applyAlignment="1" applyProtection="1">
      <alignment horizontal="center"/>
    </xf>
    <xf numFmtId="10" fontId="29" fillId="21" borderId="103" xfId="0" applyNumberFormat="1" applyFont="1" applyFill="1" applyBorder="1" applyAlignment="1" applyProtection="1">
      <alignment horizontal="right"/>
      <protection locked="0"/>
    </xf>
    <xf numFmtId="0" fontId="29" fillId="0" borderId="102" xfId="0" applyFont="1" applyBorder="1" applyProtection="1"/>
    <xf numFmtId="165" fontId="0" fillId="0" borderId="104" xfId="0" applyNumberFormat="1" applyFont="1" applyFill="1" applyBorder="1" applyAlignment="1" applyProtection="1">
      <alignment horizontal="right" wrapText="1"/>
    </xf>
    <xf numFmtId="165" fontId="0" fillId="12" borderId="0" xfId="1" applyFont="1" applyFill="1" applyBorder="1" applyProtection="1">
      <protection locked="0"/>
    </xf>
    <xf numFmtId="165" fontId="0" fillId="12" borderId="23" xfId="1" applyFont="1" applyFill="1" applyBorder="1" applyAlignment="1" applyProtection="1">
      <alignment horizontal="center"/>
      <protection locked="0"/>
    </xf>
    <xf numFmtId="165" fontId="0" fillId="12" borderId="0" xfId="1" applyFont="1" applyFill="1" applyAlignment="1" applyProtection="1">
      <alignment horizontal="center"/>
      <protection locked="0"/>
    </xf>
    <xf numFmtId="0" fontId="0" fillId="0" borderId="0" xfId="0" applyAlignment="1" applyProtection="1">
      <alignment horizontal="center"/>
      <protection locked="0"/>
    </xf>
    <xf numFmtId="0" fontId="0" fillId="0" borderId="79" xfId="0" applyBorder="1" applyProtection="1">
      <protection locked="0"/>
    </xf>
    <xf numFmtId="165" fontId="0" fillId="12" borderId="24" xfId="1" applyFont="1" applyFill="1" applyBorder="1" applyProtection="1">
      <protection locked="0"/>
    </xf>
    <xf numFmtId="0" fontId="0" fillId="0" borderId="0" xfId="0" applyNumberFormat="1" applyAlignment="1" applyProtection="1">
      <alignment horizontal="center"/>
      <protection locked="0"/>
    </xf>
    <xf numFmtId="0" fontId="0" fillId="0" borderId="0" xfId="0" applyNumberFormat="1" applyProtection="1">
      <protection locked="0"/>
    </xf>
    <xf numFmtId="0" fontId="0" fillId="0" borderId="0" xfId="0" applyAlignment="1" applyProtection="1">
      <alignment wrapText="1"/>
      <protection locked="0"/>
    </xf>
    <xf numFmtId="0" fontId="0" fillId="0" borderId="0" xfId="0" applyAlignment="1" applyProtection="1">
      <alignment horizontal="right"/>
      <protection locked="0"/>
    </xf>
    <xf numFmtId="165" fontId="0" fillId="0" borderId="0" xfId="1" applyFont="1" applyAlignment="1" applyProtection="1">
      <alignment horizontal="center"/>
      <protection locked="0"/>
    </xf>
    <xf numFmtId="0" fontId="4" fillId="7" borderId="0" xfId="0" applyFont="1" applyFill="1" applyAlignment="1" applyProtection="1">
      <alignment horizontal="center" vertical="center"/>
    </xf>
    <xf numFmtId="0" fontId="0" fillId="7" borderId="0" xfId="0" applyFill="1" applyAlignment="1" applyProtection="1">
      <alignment horizontal="center"/>
    </xf>
    <xf numFmtId="0" fontId="0" fillId="7" borderId="24" xfId="0" applyFill="1" applyBorder="1" applyAlignment="1" applyProtection="1">
      <alignment horizontal="center"/>
    </xf>
    <xf numFmtId="0" fontId="0" fillId="7" borderId="0" xfId="0" applyFont="1" applyFill="1" applyAlignment="1" applyProtection="1">
      <alignment horizontal="center"/>
    </xf>
    <xf numFmtId="0" fontId="0" fillId="7" borderId="0" xfId="0" applyFont="1" applyFill="1" applyProtection="1"/>
    <xf numFmtId="0" fontId="16" fillId="7" borderId="0" xfId="0" applyFont="1" applyFill="1" applyAlignment="1" applyProtection="1">
      <alignment horizontal="center"/>
    </xf>
    <xf numFmtId="0" fontId="23" fillId="7" borderId="0" xfId="0" applyFont="1" applyFill="1" applyAlignment="1" applyProtection="1">
      <alignment horizontal="center"/>
    </xf>
    <xf numFmtId="0" fontId="23" fillId="7" borderId="24" xfId="0" applyFont="1" applyFill="1" applyBorder="1" applyAlignment="1" applyProtection="1">
      <alignment horizontal="center"/>
    </xf>
    <xf numFmtId="0" fontId="0" fillId="7" borderId="23" xfId="0" applyFont="1" applyFill="1" applyBorder="1" applyProtection="1"/>
    <xf numFmtId="166" fontId="0" fillId="7" borderId="0" xfId="0" applyNumberFormat="1" applyFont="1" applyFill="1" applyAlignment="1" applyProtection="1">
      <alignment horizontal="center"/>
    </xf>
    <xf numFmtId="166" fontId="0" fillId="7" borderId="0" xfId="0" applyNumberFormat="1" applyFont="1" applyFill="1" applyAlignment="1" applyProtection="1">
      <alignment horizontal="right"/>
    </xf>
    <xf numFmtId="0" fontId="0" fillId="7" borderId="0" xfId="0" applyFont="1" applyFill="1" applyAlignment="1" applyProtection="1">
      <alignment horizontal="left"/>
    </xf>
    <xf numFmtId="0" fontId="3" fillId="7" borderId="0" xfId="0" applyFont="1" applyFill="1" applyAlignment="1" applyProtection="1">
      <alignment horizontal="center"/>
    </xf>
    <xf numFmtId="0" fontId="2" fillId="3" borderId="0" xfId="0" applyFont="1" applyFill="1" applyAlignment="1" applyProtection="1">
      <alignment horizontal="center" vertical="center" wrapText="1"/>
    </xf>
    <xf numFmtId="166" fontId="2" fillId="3" borderId="0" xfId="0" applyNumberFormat="1" applyFont="1" applyFill="1" applyAlignment="1" applyProtection="1">
      <alignment horizontal="center" vertical="center" wrapText="1"/>
    </xf>
    <xf numFmtId="0" fontId="3" fillId="3" borderId="0" xfId="0" applyFont="1" applyFill="1" applyAlignment="1" applyProtection="1">
      <alignment horizontal="center" vertical="center"/>
    </xf>
    <xf numFmtId="0" fontId="0" fillId="0" borderId="23" xfId="0"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29" fillId="0" borderId="0" xfId="0" applyFont="1" applyProtection="1"/>
    <xf numFmtId="0" fontId="2" fillId="3" borderId="45" xfId="0" applyFont="1" applyFill="1" applyBorder="1" applyAlignment="1" applyProtection="1">
      <alignment horizontal="center" vertical="center" wrapText="1"/>
    </xf>
    <xf numFmtId="166" fontId="2" fillId="3" borderId="67" xfId="0" applyNumberFormat="1" applyFont="1" applyFill="1" applyBorder="1" applyAlignment="1" applyProtection="1">
      <alignment horizontal="center" vertical="center"/>
    </xf>
    <xf numFmtId="0" fontId="2" fillId="3" borderId="67" xfId="0" applyFont="1" applyFill="1" applyBorder="1" applyAlignment="1" applyProtection="1">
      <alignment horizontal="center" vertical="center" wrapText="1"/>
    </xf>
    <xf numFmtId="166" fontId="2" fillId="3" borderId="20" xfId="0" applyNumberFormat="1" applyFont="1" applyFill="1" applyBorder="1" applyAlignment="1" applyProtection="1">
      <alignment horizontal="center" vertical="center" wrapText="1"/>
    </xf>
    <xf numFmtId="0" fontId="11" fillId="0" borderId="16" xfId="0" applyFont="1" applyBorder="1" applyAlignment="1" applyProtection="1">
      <alignment horizontal="left" vertical="center" wrapText="1"/>
    </xf>
    <xf numFmtId="0" fontId="11" fillId="0" borderId="0" xfId="0" applyFont="1" applyBorder="1" applyAlignment="1" applyProtection="1">
      <alignment vertical="center" wrapText="1"/>
    </xf>
    <xf numFmtId="0" fontId="11" fillId="0" borderId="16" xfId="0" applyFont="1" applyBorder="1" applyAlignment="1" applyProtection="1">
      <alignment vertical="center" wrapText="1"/>
    </xf>
    <xf numFmtId="0" fontId="11" fillId="0" borderId="41" xfId="0" applyFont="1" applyBorder="1" applyAlignment="1" applyProtection="1">
      <alignment vertical="center" wrapText="1"/>
    </xf>
    <xf numFmtId="0" fontId="0" fillId="0" borderId="105" xfId="0" applyBorder="1" applyAlignment="1" applyProtection="1">
      <alignment vertical="center"/>
    </xf>
    <xf numFmtId="0" fontId="12" fillId="4" borderId="13" xfId="0" applyFont="1" applyFill="1" applyBorder="1" applyAlignment="1" applyProtection="1">
      <alignment horizontal="left"/>
    </xf>
    <xf numFmtId="0" fontId="28" fillId="9" borderId="0" xfId="0" applyFont="1" applyFill="1" applyAlignment="1" applyProtection="1">
      <alignment horizontal="left"/>
    </xf>
    <xf numFmtId="0" fontId="0" fillId="9" borderId="0" xfId="0" applyFill="1" applyProtection="1"/>
    <xf numFmtId="0" fontId="3" fillId="4" borderId="16" xfId="0" applyFont="1" applyFill="1" applyBorder="1" applyAlignment="1" applyProtection="1">
      <alignment horizontal="left"/>
    </xf>
    <xf numFmtId="0" fontId="0" fillId="7" borderId="35" xfId="0" applyFill="1" applyBorder="1" applyAlignment="1" applyProtection="1">
      <alignment horizontal="left"/>
    </xf>
    <xf numFmtId="0" fontId="3" fillId="4" borderId="17" xfId="0" applyFont="1" applyFill="1" applyBorder="1" applyAlignment="1" applyProtection="1">
      <alignment horizontal="left"/>
    </xf>
    <xf numFmtId="0" fontId="3" fillId="6" borderId="74" xfId="0" applyFont="1" applyFill="1" applyBorder="1" applyAlignment="1" applyProtection="1">
      <alignment horizontal="left"/>
    </xf>
    <xf numFmtId="0" fontId="0" fillId="0" borderId="35" xfId="0" applyBorder="1" applyAlignment="1" applyProtection="1"/>
    <xf numFmtId="165" fontId="0" fillId="0" borderId="0" xfId="0" applyNumberFormat="1" applyProtection="1"/>
    <xf numFmtId="0" fontId="0" fillId="0" borderId="0" xfId="0" applyFont="1" applyFill="1" applyBorder="1" applyAlignment="1" applyProtection="1">
      <alignment horizontal="left" wrapText="1"/>
    </xf>
    <xf numFmtId="0" fontId="2" fillId="3" borderId="62" xfId="0" applyFont="1" applyFill="1" applyBorder="1" applyAlignment="1" applyProtection="1">
      <alignment horizontal="left" wrapText="1"/>
    </xf>
    <xf numFmtId="0" fontId="0" fillId="9" borderId="0" xfId="0" applyFill="1" applyAlignment="1" applyProtection="1">
      <alignment horizontal="left"/>
    </xf>
    <xf numFmtId="0" fontId="0" fillId="9" borderId="0" xfId="0" applyFont="1" applyFill="1" applyBorder="1" applyAlignment="1" applyProtection="1">
      <alignment horizontal="left" wrapText="1"/>
    </xf>
    <xf numFmtId="0" fontId="2" fillId="3" borderId="46" xfId="0" applyFont="1" applyFill="1" applyBorder="1" applyAlignment="1" applyProtection="1">
      <alignment horizontal="left" wrapText="1"/>
    </xf>
    <xf numFmtId="0" fontId="2" fillId="3" borderId="32" xfId="0" applyFont="1" applyFill="1" applyBorder="1" applyAlignment="1" applyProtection="1">
      <alignment horizontal="center" vertical="center"/>
    </xf>
    <xf numFmtId="0" fontId="3" fillId="0" borderId="41" xfId="0" applyFont="1" applyBorder="1" applyAlignment="1" applyProtection="1">
      <alignment horizontal="right"/>
    </xf>
    <xf numFmtId="0" fontId="12" fillId="7" borderId="41" xfId="0" applyFont="1" applyFill="1" applyBorder="1" applyAlignment="1" applyProtection="1">
      <alignment horizontal="right"/>
    </xf>
    <xf numFmtId="0" fontId="10" fillId="0" borderId="35" xfId="0" applyFont="1" applyFill="1" applyBorder="1" applyProtection="1"/>
    <xf numFmtId="0" fontId="2" fillId="0" borderId="0" xfId="0" applyFont="1" applyFill="1" applyProtection="1"/>
    <xf numFmtId="0" fontId="26" fillId="13" borderId="50" xfId="7" applyFont="1" applyFill="1" applyAlignment="1">
      <alignment horizontal="left" wrapText="1"/>
    </xf>
    <xf numFmtId="0" fontId="11" fillId="5" borderId="57" xfId="0" applyFont="1" applyFill="1" applyBorder="1" applyAlignment="1">
      <alignment vertical="top" wrapText="1"/>
    </xf>
    <xf numFmtId="0" fontId="11" fillId="5" borderId="52" xfId="0" applyFont="1" applyFill="1" applyBorder="1" applyAlignment="1">
      <alignment vertical="top" wrapText="1"/>
    </xf>
    <xf numFmtId="0" fontId="11" fillId="5" borderId="58" xfId="0" applyFont="1" applyFill="1" applyBorder="1" applyAlignment="1">
      <alignment vertical="top" wrapText="1"/>
    </xf>
    <xf numFmtId="0" fontId="11" fillId="5" borderId="54" xfId="0" applyFont="1" applyFill="1" applyBorder="1" applyAlignment="1">
      <alignment horizontal="left" vertical="top" wrapText="1" indent="1"/>
    </xf>
    <xf numFmtId="0" fontId="11" fillId="5" borderId="55" xfId="0" applyFont="1" applyFill="1" applyBorder="1" applyAlignment="1">
      <alignment horizontal="left" vertical="top" wrapText="1" indent="1"/>
    </xf>
    <xf numFmtId="0" fontId="8" fillId="9" borderId="53" xfId="4" applyFill="1" applyBorder="1" applyAlignment="1">
      <alignment horizontal="left" vertical="center" wrapText="1"/>
    </xf>
    <xf numFmtId="0" fontId="8" fillId="9" borderId="54" xfId="4" applyFill="1" applyBorder="1" applyAlignment="1">
      <alignment horizontal="left" vertical="center" wrapText="1"/>
    </xf>
    <xf numFmtId="0" fontId="8" fillId="9" borderId="55" xfId="4" applyFill="1" applyBorder="1" applyAlignment="1">
      <alignment horizontal="left" vertical="center" wrapText="1"/>
    </xf>
    <xf numFmtId="0" fontId="26" fillId="13" borderId="50" xfId="7" applyFont="1" applyFill="1" applyBorder="1" applyAlignment="1">
      <alignment horizontal="left" wrapText="1"/>
    </xf>
    <xf numFmtId="0" fontId="24" fillId="0" borderId="0" xfId="6" applyFont="1" applyAlignment="1">
      <alignment horizontal="center" vertical="center" wrapText="1"/>
    </xf>
    <xf numFmtId="0" fontId="27" fillId="11" borderId="56" xfId="8" applyFont="1" applyFill="1" applyBorder="1" applyAlignment="1">
      <alignment horizontal="left" vertical="center" wrapText="1"/>
    </xf>
    <xf numFmtId="0" fontId="13" fillId="4" borderId="59" xfId="0" applyFont="1" applyFill="1" applyBorder="1" applyAlignment="1">
      <alignment horizontal="left" vertical="center" wrapText="1"/>
    </xf>
    <xf numFmtId="0" fontId="12" fillId="4" borderId="59" xfId="0" applyFont="1" applyFill="1" applyBorder="1" applyAlignment="1">
      <alignment horizontal="left" vertical="center" wrapText="1"/>
    </xf>
    <xf numFmtId="0" fontId="27" fillId="11" borderId="0" xfId="8" applyFont="1" applyFill="1" applyBorder="1" applyAlignment="1">
      <alignment horizontal="left" vertical="center" wrapText="1"/>
    </xf>
    <xf numFmtId="0" fontId="11" fillId="5" borderId="53" xfId="0" applyFont="1" applyFill="1" applyBorder="1" applyAlignment="1">
      <alignment horizontal="left" vertical="top" wrapText="1"/>
    </xf>
    <xf numFmtId="0" fontId="11" fillId="5" borderId="54" xfId="0" applyFont="1" applyFill="1" applyBorder="1" applyAlignment="1">
      <alignment horizontal="left" vertical="top" wrapText="1"/>
    </xf>
    <xf numFmtId="0" fontId="11" fillId="5" borderId="55" xfId="0" applyFont="1" applyFill="1" applyBorder="1" applyAlignment="1">
      <alignment horizontal="left" vertical="top" wrapText="1"/>
    </xf>
    <xf numFmtId="0" fontId="3" fillId="0" borderId="0" xfId="0" applyFont="1" applyAlignment="1">
      <alignment horizontal="left" wrapText="1"/>
    </xf>
    <xf numFmtId="0" fontId="24" fillId="7" borderId="0" xfId="6" applyFont="1" applyFill="1" applyAlignment="1" applyProtection="1">
      <alignment horizontal="right" vertical="center"/>
    </xf>
    <xf numFmtId="0" fontId="16" fillId="7" borderId="0" xfId="0" applyFont="1" applyFill="1" applyAlignment="1" applyProtection="1">
      <alignment horizontal="center"/>
    </xf>
    <xf numFmtId="166" fontId="3" fillId="6" borderId="0" xfId="0" applyNumberFormat="1" applyFont="1" applyFill="1" applyAlignment="1" applyProtection="1">
      <alignment horizontal="center" vertical="center"/>
    </xf>
    <xf numFmtId="0" fontId="25" fillId="9" borderId="0" xfId="4" applyFont="1" applyFill="1" applyAlignment="1" applyProtection="1">
      <alignment horizontal="center" vertical="center" wrapText="1"/>
    </xf>
    <xf numFmtId="0" fontId="29" fillId="0" borderId="0" xfId="0" applyFont="1" applyBorder="1" applyAlignment="1" applyProtection="1">
      <alignment horizontal="center"/>
    </xf>
    <xf numFmtId="0" fontId="29" fillId="7" borderId="0" xfId="0" applyFont="1" applyFill="1" applyBorder="1" applyAlignment="1" applyProtection="1">
      <alignment horizontal="center"/>
    </xf>
    <xf numFmtId="0" fontId="29" fillId="7" borderId="0" xfId="0" applyFont="1" applyFill="1" applyAlignment="1">
      <alignment horizontal="center"/>
    </xf>
    <xf numFmtId="0" fontId="36" fillId="19" borderId="35" xfId="0" applyFont="1" applyFill="1" applyBorder="1" applyAlignment="1" applyProtection="1">
      <alignment horizontal="right" wrapText="1"/>
    </xf>
    <xf numFmtId="0" fontId="36" fillId="19" borderId="4" xfId="0" applyFont="1" applyFill="1" applyBorder="1" applyAlignment="1" applyProtection="1">
      <alignment horizontal="right" wrapText="1"/>
    </xf>
    <xf numFmtId="0" fontId="36" fillId="19" borderId="85" xfId="0" applyFont="1" applyFill="1" applyBorder="1" applyAlignment="1" applyProtection="1">
      <alignment horizontal="right"/>
    </xf>
    <xf numFmtId="0" fontId="36" fillId="19" borderId="6" xfId="0" applyFont="1" applyFill="1" applyBorder="1" applyAlignment="1" applyProtection="1">
      <alignment horizontal="right"/>
    </xf>
    <xf numFmtId="0" fontId="36" fillId="19" borderId="90" xfId="0" applyFont="1" applyFill="1" applyBorder="1" applyAlignment="1" applyProtection="1">
      <alignment horizontal="right"/>
    </xf>
    <xf numFmtId="0" fontId="36" fillId="19" borderId="8" xfId="0" applyFont="1" applyFill="1" applyBorder="1" applyAlignment="1" applyProtection="1">
      <alignment horizontal="right"/>
    </xf>
    <xf numFmtId="0" fontId="36" fillId="15" borderId="93" xfId="0" applyFont="1" applyFill="1" applyBorder="1" applyAlignment="1" applyProtection="1">
      <alignment horizontal="center" wrapText="1"/>
    </xf>
    <xf numFmtId="0" fontId="36" fillId="15" borderId="25" xfId="0" applyFont="1" applyFill="1" applyBorder="1" applyAlignment="1" applyProtection="1">
      <alignment horizontal="center" wrapText="1"/>
    </xf>
    <xf numFmtId="0" fontId="36" fillId="15" borderId="94" xfId="0" applyFont="1" applyFill="1" applyBorder="1" applyAlignment="1" applyProtection="1">
      <alignment horizontal="center" wrapText="1"/>
    </xf>
    <xf numFmtId="0" fontId="36" fillId="15" borderId="46" xfId="0" applyFont="1" applyFill="1" applyBorder="1" applyAlignment="1" applyProtection="1">
      <alignment horizontal="center" wrapText="1"/>
    </xf>
    <xf numFmtId="0" fontId="36" fillId="15" borderId="95" xfId="0" applyFont="1" applyFill="1" applyBorder="1" applyAlignment="1" applyProtection="1">
      <alignment horizontal="center" wrapText="1"/>
    </xf>
    <xf numFmtId="0" fontId="36" fillId="15" borderId="36" xfId="0" applyFont="1" applyFill="1" applyBorder="1" applyAlignment="1" applyProtection="1">
      <alignment horizontal="center" wrapText="1"/>
    </xf>
    <xf numFmtId="0" fontId="29" fillId="0" borderId="0" xfId="0" applyFont="1" applyBorder="1" applyAlignment="1" applyProtection="1">
      <alignment horizontal="left" vertical="top" wrapText="1"/>
    </xf>
    <xf numFmtId="0" fontId="29" fillId="0" borderId="14" xfId="0" applyFont="1" applyBorder="1" applyAlignment="1" applyProtection="1">
      <alignment horizontal="left" vertical="top" wrapText="1"/>
    </xf>
    <xf numFmtId="0" fontId="29" fillId="0" borderId="26" xfId="0" applyFont="1" applyBorder="1" applyAlignment="1" applyProtection="1">
      <alignment horizontal="left" vertical="top" wrapText="1"/>
    </xf>
    <xf numFmtId="0" fontId="29" fillId="0" borderId="92" xfId="0" applyFont="1" applyBorder="1" applyAlignment="1" applyProtection="1">
      <alignment horizontal="left" vertical="top" wrapText="1"/>
    </xf>
    <xf numFmtId="0" fontId="29" fillId="7" borderId="91" xfId="0" applyFont="1" applyFill="1" applyBorder="1" applyAlignment="1" applyProtection="1">
      <alignment horizontal="center"/>
    </xf>
    <xf numFmtId="0" fontId="29" fillId="7" borderId="84" xfId="0" applyFont="1" applyFill="1" applyBorder="1" applyAlignment="1" applyProtection="1">
      <alignment horizontal="center"/>
    </xf>
    <xf numFmtId="0" fontId="30" fillId="7" borderId="0" xfId="6" applyFont="1" applyFill="1" applyBorder="1" applyAlignment="1" applyProtection="1">
      <alignment horizontal="center" vertical="center" wrapText="1"/>
    </xf>
    <xf numFmtId="0" fontId="31" fillId="14" borderId="96" xfId="7" applyFont="1" applyFill="1" applyBorder="1" applyAlignment="1" applyProtection="1">
      <alignment horizontal="left" wrapText="1"/>
    </xf>
    <xf numFmtId="0" fontId="31" fillId="14" borderId="97" xfId="7" applyFont="1" applyFill="1" applyBorder="1" applyAlignment="1" applyProtection="1">
      <alignment horizontal="left" wrapText="1"/>
    </xf>
    <xf numFmtId="0" fontId="31" fillId="14" borderId="98" xfId="7" applyFont="1" applyFill="1" applyBorder="1" applyAlignment="1" applyProtection="1">
      <alignment horizontal="left" wrapText="1"/>
    </xf>
    <xf numFmtId="0" fontId="43" fillId="15" borderId="99" xfId="0" applyFont="1" applyFill="1" applyBorder="1" applyAlignment="1" applyProtection="1">
      <alignment horizontal="left" vertical="top" wrapText="1"/>
    </xf>
    <xf numFmtId="0" fontId="43" fillId="15" borderId="100" xfId="0" applyFont="1" applyFill="1" applyBorder="1" applyAlignment="1" applyProtection="1">
      <alignment horizontal="left" vertical="top" wrapText="1"/>
    </xf>
    <xf numFmtId="0" fontId="43" fillId="15" borderId="101" xfId="0" applyFont="1" applyFill="1" applyBorder="1" applyAlignment="1" applyProtection="1">
      <alignment horizontal="left" vertical="top" wrapText="1"/>
    </xf>
    <xf numFmtId="0" fontId="43" fillId="15" borderId="85" xfId="0" applyFont="1" applyFill="1" applyBorder="1" applyAlignment="1" applyProtection="1">
      <alignment horizontal="left" vertical="top" wrapText="1"/>
    </xf>
    <xf numFmtId="0" fontId="43" fillId="15" borderId="7" xfId="0" applyFont="1" applyFill="1" applyBorder="1" applyAlignment="1" applyProtection="1">
      <alignment horizontal="left" vertical="top" wrapText="1"/>
    </xf>
    <xf numFmtId="0" fontId="43" fillId="15" borderId="86" xfId="0" applyFont="1" applyFill="1" applyBorder="1" applyAlignment="1" applyProtection="1">
      <alignment horizontal="left" vertical="top" wrapText="1"/>
    </xf>
    <xf numFmtId="0" fontId="34" fillId="17" borderId="35" xfId="0" applyFont="1" applyFill="1" applyBorder="1" applyAlignment="1" applyProtection="1">
      <alignment horizontal="center"/>
    </xf>
    <xf numFmtId="0" fontId="34" fillId="17" borderId="0" xfId="0" applyFont="1" applyFill="1" applyBorder="1" applyAlignment="1" applyProtection="1">
      <alignment horizontal="center"/>
    </xf>
    <xf numFmtId="0" fontId="34" fillId="17" borderId="14" xfId="0" applyFont="1" applyFill="1" applyBorder="1" applyAlignment="1" applyProtection="1">
      <alignment horizontal="center"/>
    </xf>
    <xf numFmtId="0" fontId="36" fillId="19" borderId="89" xfId="0" applyFont="1" applyFill="1" applyBorder="1" applyAlignment="1" applyProtection="1">
      <alignment horizontal="left"/>
    </xf>
    <xf numFmtId="0" fontId="36" fillId="19" borderId="83" xfId="0" applyFont="1" applyFill="1" applyBorder="1" applyAlignment="1" applyProtection="1">
      <alignment horizontal="left"/>
    </xf>
    <xf numFmtId="0" fontId="0" fillId="0" borderId="60" xfId="0" applyBorder="1" applyAlignment="1" applyProtection="1">
      <alignment horizontal="left" wrapText="1"/>
    </xf>
    <xf numFmtId="0" fontId="0" fillId="0" borderId="19" xfId="0" applyBorder="1" applyAlignment="1" applyProtection="1">
      <alignment horizontal="left" wrapText="1"/>
    </xf>
    <xf numFmtId="0" fontId="0" fillId="0" borderId="61" xfId="0" applyBorder="1" applyAlignment="1" applyProtection="1">
      <alignment horizontal="left" wrapText="1"/>
    </xf>
    <xf numFmtId="0" fontId="8" fillId="9" borderId="44" xfId="4" applyFill="1" applyBorder="1" applyAlignment="1" applyProtection="1">
      <alignment horizontal="center" vertical="center"/>
    </xf>
    <xf numFmtId="0" fontId="8" fillId="9" borderId="65" xfId="4" applyFill="1" applyBorder="1" applyAlignment="1" applyProtection="1">
      <alignment horizontal="center" vertical="center"/>
    </xf>
    <xf numFmtId="0" fontId="8" fillId="9" borderId="43" xfId="4" applyFill="1" applyBorder="1" applyAlignment="1" applyProtection="1">
      <alignment horizontal="center" vertical="center"/>
    </xf>
    <xf numFmtId="165" fontId="10" fillId="3" borderId="28" xfId="1" applyFont="1" applyFill="1" applyBorder="1" applyAlignment="1" applyProtection="1">
      <alignment horizontal="left" wrapText="1" indent="1"/>
    </xf>
    <xf numFmtId="165" fontId="10" fillId="3" borderId="33" xfId="1" applyFont="1" applyFill="1" applyBorder="1" applyAlignment="1" applyProtection="1">
      <alignment horizontal="left" wrapText="1" indent="1"/>
    </xf>
    <xf numFmtId="165" fontId="10" fillId="3" borderId="34" xfId="1" applyFont="1" applyFill="1" applyBorder="1" applyAlignment="1" applyProtection="1">
      <alignment horizontal="left" wrapText="1" indent="1"/>
    </xf>
    <xf numFmtId="0" fontId="24" fillId="0" borderId="0" xfId="6" applyFont="1" applyAlignment="1" applyProtection="1">
      <alignment horizontal="center" vertical="center" wrapText="1"/>
    </xf>
    <xf numFmtId="0" fontId="26" fillId="13" borderId="0" xfId="7" applyFont="1" applyFill="1" applyBorder="1" applyAlignment="1" applyProtection="1">
      <alignment horizontal="left" wrapText="1"/>
    </xf>
    <xf numFmtId="0" fontId="0" fillId="5" borderId="44" xfId="0" applyFill="1" applyBorder="1" applyAlignment="1" applyProtection="1">
      <alignment horizontal="left" vertical="center" wrapText="1"/>
    </xf>
    <xf numFmtId="0" fontId="0" fillId="5" borderId="65" xfId="0" applyFill="1" applyBorder="1" applyAlignment="1" applyProtection="1">
      <alignment horizontal="left" vertical="center" wrapText="1"/>
    </xf>
    <xf numFmtId="0" fontId="0" fillId="5" borderId="43" xfId="0" applyFill="1" applyBorder="1" applyAlignment="1" applyProtection="1">
      <alignment horizontal="left" vertical="center" wrapText="1"/>
    </xf>
    <xf numFmtId="0" fontId="12" fillId="7" borderId="5" xfId="0" applyFont="1" applyFill="1" applyBorder="1" applyAlignment="1" applyProtection="1">
      <alignment horizontal="left" wrapText="1"/>
    </xf>
    <xf numFmtId="0" fontId="12" fillId="7" borderId="9" xfId="0" applyFont="1" applyFill="1" applyBorder="1" applyAlignment="1" applyProtection="1">
      <alignment horizontal="left" wrapText="1"/>
    </xf>
    <xf numFmtId="0" fontId="12" fillId="7" borderId="18" xfId="0" applyFont="1" applyFill="1" applyBorder="1" applyAlignment="1" applyProtection="1">
      <alignment horizontal="left" wrapText="1"/>
    </xf>
    <xf numFmtId="0" fontId="0" fillId="0" borderId="5" xfId="0" applyBorder="1" applyAlignment="1" applyProtection="1">
      <alignment horizontal="left" wrapText="1"/>
    </xf>
    <xf numFmtId="0" fontId="0" fillId="0" borderId="9" xfId="0" applyBorder="1" applyAlignment="1" applyProtection="1">
      <alignment horizontal="left" wrapText="1"/>
    </xf>
    <xf numFmtId="0" fontId="0" fillId="0" borderId="18" xfId="0" applyBorder="1" applyAlignment="1" applyProtection="1">
      <alignment horizontal="left" wrapText="1"/>
    </xf>
    <xf numFmtId="0" fontId="12" fillId="0" borderId="5" xfId="0" applyFont="1" applyBorder="1" applyAlignment="1" applyProtection="1">
      <alignment horizontal="left" wrapText="1"/>
    </xf>
    <xf numFmtId="0" fontId="12" fillId="0" borderId="9" xfId="0" applyFont="1" applyBorder="1" applyAlignment="1" applyProtection="1">
      <alignment horizontal="left" wrapText="1"/>
    </xf>
    <xf numFmtId="0" fontId="12" fillId="0" borderId="18" xfId="0" applyFont="1" applyBorder="1" applyAlignment="1" applyProtection="1">
      <alignment horizontal="left" wrapText="1"/>
    </xf>
    <xf numFmtId="0" fontId="18" fillId="0" borderId="44" xfId="0" applyFont="1" applyBorder="1" applyAlignment="1">
      <alignment horizontal="center"/>
    </xf>
    <xf numFmtId="0" fontId="18" fillId="0" borderId="43" xfId="0" applyFont="1" applyBorder="1" applyAlignment="1">
      <alignment horizontal="center"/>
    </xf>
    <xf numFmtId="0" fontId="13" fillId="2" borderId="45" xfId="0" applyFont="1" applyFill="1" applyBorder="1" applyAlignment="1">
      <alignment horizontal="center"/>
    </xf>
    <xf numFmtId="0" fontId="13" fillId="2" borderId="34" xfId="0" applyFont="1" applyFill="1" applyBorder="1" applyAlignment="1">
      <alignment horizontal="center"/>
    </xf>
    <xf numFmtId="0" fontId="14" fillId="8" borderId="35" xfId="4" applyFont="1" applyFill="1" applyBorder="1" applyAlignment="1" applyProtection="1">
      <alignment horizontal="center"/>
    </xf>
    <xf numFmtId="0" fontId="14" fillId="8" borderId="14" xfId="4" applyFont="1" applyFill="1" applyBorder="1" applyAlignment="1" applyProtection="1">
      <alignment horizontal="center"/>
    </xf>
    <xf numFmtId="0" fontId="19" fillId="0" borderId="3" xfId="0" applyFont="1" applyBorder="1" applyAlignment="1">
      <alignment horizontal="left" vertical="top" wrapText="1"/>
    </xf>
    <xf numFmtId="0" fontId="19" fillId="0" borderId="20" xfId="0" applyFont="1" applyBorder="1" applyAlignment="1">
      <alignment horizontal="left" vertical="top"/>
    </xf>
    <xf numFmtId="0" fontId="19" fillId="0" borderId="35" xfId="0" applyFont="1" applyBorder="1" applyAlignment="1">
      <alignment horizontal="left" vertical="top"/>
    </xf>
    <xf numFmtId="0" fontId="19" fillId="0" borderId="14" xfId="0" applyFont="1" applyBorder="1" applyAlignment="1">
      <alignment horizontal="left" vertical="top"/>
    </xf>
    <xf numFmtId="0" fontId="3" fillId="2" borderId="35" xfId="0" applyFont="1" applyFill="1" applyBorder="1" applyAlignment="1">
      <alignment horizontal="center"/>
    </xf>
    <xf numFmtId="0" fontId="3" fillId="2" borderId="14" xfId="0" applyFont="1" applyFill="1" applyBorder="1" applyAlignment="1">
      <alignment horizontal="center"/>
    </xf>
  </cellXfs>
  <cellStyles count="9">
    <cellStyle name="Lien hypertexte" xfId="4" builtinId="8"/>
    <cellStyle name="Monétaire" xfId="1" builtinId="4"/>
    <cellStyle name="Normal" xfId="0" builtinId="0"/>
    <cellStyle name="Normal 5" xfId="3" xr:uid="{B18BB4D0-8CC8-4261-BD58-FA68C1D51E26}"/>
    <cellStyle name="Pourcentage" xfId="5" builtinId="5"/>
    <cellStyle name="Title 2" xfId="2" xr:uid="{50763453-9190-4183-8ED7-713D98F9C811}"/>
    <cellStyle name="Titre" xfId="6" builtinId="15"/>
    <cellStyle name="Titre 1" xfId="7" builtinId="16"/>
    <cellStyle name="Titre 2" xfId="8" builtinId="17"/>
  </cellStyles>
  <dxfs count="63">
    <dxf>
      <font>
        <color rgb="FFFF0000"/>
      </font>
    </dxf>
    <dxf>
      <font>
        <b/>
        <i val="0"/>
        <color rgb="FF00B050"/>
      </font>
    </dxf>
    <dxf>
      <font>
        <b/>
        <i val="0"/>
        <color theme="7"/>
      </font>
    </dxf>
    <dxf>
      <font>
        <color rgb="FF9C0006"/>
      </font>
    </dxf>
    <dxf>
      <font>
        <color rgb="FFFF0000"/>
      </font>
    </dxf>
    <dxf>
      <font>
        <b/>
        <i val="0"/>
        <color rgb="FF00B050"/>
      </font>
    </dxf>
    <dxf>
      <font>
        <b/>
        <i val="0"/>
        <color theme="7"/>
      </font>
    </dxf>
    <dxf>
      <font>
        <color rgb="FF9C0006"/>
      </font>
    </dxf>
    <dxf>
      <font>
        <color rgb="FFFF0000"/>
      </font>
    </dxf>
    <dxf>
      <font>
        <b/>
        <i val="0"/>
        <color rgb="FF00B050"/>
      </font>
    </dxf>
    <dxf>
      <font>
        <b/>
        <i val="0"/>
        <color theme="7"/>
      </font>
    </dxf>
    <dxf>
      <font>
        <color rgb="FF9C0006"/>
      </font>
    </dxf>
    <dxf>
      <font>
        <color rgb="FFFF0000"/>
      </font>
    </dxf>
    <dxf>
      <font>
        <b/>
        <i val="0"/>
        <color rgb="FF00B050"/>
      </font>
    </dxf>
    <dxf>
      <font>
        <b/>
        <i val="0"/>
        <color theme="7"/>
      </font>
    </dxf>
    <dxf>
      <font>
        <color rgb="FF9C0006"/>
      </font>
    </dxf>
    <dxf>
      <font>
        <color rgb="FFFF0000"/>
      </font>
    </dxf>
    <dxf>
      <font>
        <b/>
        <i val="0"/>
        <color rgb="FF00B050"/>
      </font>
    </dxf>
    <dxf>
      <font>
        <b/>
        <i val="0"/>
        <color theme="7"/>
      </font>
    </dxf>
    <dxf>
      <font>
        <color rgb="FF9C0006"/>
      </font>
    </dxf>
    <dxf>
      <font>
        <color rgb="FFFF0000"/>
      </font>
    </dxf>
    <dxf>
      <font>
        <b/>
        <i val="0"/>
        <color rgb="FF00B050"/>
      </font>
    </dxf>
    <dxf>
      <font>
        <b/>
        <i val="0"/>
        <color theme="7"/>
      </font>
    </dxf>
    <dxf>
      <font>
        <color rgb="FF9C0006"/>
      </font>
    </dxf>
    <dxf>
      <font>
        <b/>
        <i val="0"/>
        <color theme="5"/>
      </font>
    </dxf>
    <dxf>
      <font>
        <b/>
        <i val="0"/>
        <color rgb="FF00B050"/>
      </font>
    </dxf>
    <dxf>
      <font>
        <b/>
        <i val="0"/>
        <color theme="8"/>
      </font>
    </dxf>
    <dxf>
      <font>
        <b/>
        <i val="0"/>
        <color theme="9" tint="-0.499984740745262"/>
      </font>
      <fill>
        <patternFill>
          <bgColor theme="9" tint="0.79998168889431442"/>
        </patternFill>
      </fill>
      <border>
        <left style="thin">
          <color auto="1"/>
        </left>
        <right style="thin">
          <color auto="1"/>
        </right>
        <top style="thin">
          <color auto="1"/>
        </top>
        <bottom style="thin">
          <color auto="1"/>
        </bottom>
      </border>
    </dxf>
    <dxf>
      <font>
        <b/>
        <i val="0"/>
        <color rgb="FFFF0000"/>
      </font>
      <fill>
        <patternFill>
          <bgColor theme="5" tint="0.79998168889431442"/>
        </patternFill>
      </fill>
      <border>
        <left style="thin">
          <color auto="1"/>
        </left>
        <right style="thin">
          <color auto="1"/>
        </right>
        <top style="thin">
          <color auto="1"/>
        </top>
        <bottom style="thin">
          <color auto="1"/>
        </bottom>
        <vertical/>
        <horizontal/>
      </border>
    </dxf>
    <dxf>
      <font>
        <b/>
        <i val="0"/>
        <color rgb="FFFF0000"/>
      </font>
      <fill>
        <patternFill>
          <bgColor theme="5" tint="0.79998168889431442"/>
        </patternFill>
      </fill>
      <border>
        <left style="thin">
          <color auto="1"/>
        </left>
        <right style="thin">
          <color auto="1"/>
        </right>
        <top style="thin">
          <color auto="1"/>
        </top>
        <bottom style="thin">
          <color auto="1"/>
        </bottom>
        <vertical/>
        <horizontal/>
      </border>
    </dxf>
    <dxf>
      <font>
        <b/>
        <i val="0"/>
        <color theme="9" tint="-0.499984740745262"/>
      </font>
      <fill>
        <patternFill>
          <bgColor theme="9" tint="0.79998168889431442"/>
        </patternFill>
      </fill>
      <border>
        <left style="thin">
          <color auto="1"/>
        </left>
        <right style="thin">
          <color auto="1"/>
        </right>
        <top style="thin">
          <color auto="1"/>
        </top>
        <bottom style="thin">
          <color auto="1"/>
        </bottom>
      </border>
    </dxf>
    <dxf>
      <font>
        <b/>
        <i val="0"/>
        <color rgb="FFFF0000"/>
      </font>
      <fill>
        <patternFill>
          <bgColor theme="5" tint="0.79998168889431442"/>
        </patternFill>
      </fill>
      <border>
        <left style="thin">
          <color auto="1"/>
        </left>
        <right style="thin">
          <color auto="1"/>
        </right>
        <top style="thin">
          <color auto="1"/>
        </top>
        <bottom style="thin">
          <color auto="1"/>
        </bottom>
        <vertical/>
        <horizontal/>
      </border>
    </dxf>
    <dxf>
      <numFmt numFmtId="0" formatCode="General"/>
      <protection locked="0" hidden="0"/>
    </dxf>
    <dxf>
      <numFmt numFmtId="165" formatCode="_(&quot;$&quot;* #,##0.00_);_(&quot;$&quot;* \(#,##0.00\);_(&quot;$&quot;* &quot;-&quot;??_);_(@_)"/>
      <protection locked="0" hidden="0"/>
    </dxf>
    <dxf>
      <numFmt numFmtId="165" formatCode="_(&quot;$&quot;* #,##0.00_);_(&quot;$&quot;* \(#,##0.00\);_(&quot;$&quot;* &quot;-&quot;??_);_(@_)"/>
      <protection locked="0" hidden="0"/>
    </dxf>
    <dxf>
      <numFmt numFmtId="0" formatCode="General"/>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1" hidden="0"/>
    </dxf>
    <dxf>
      <numFmt numFmtId="0" formatCode="General"/>
      <alignment horizontal="center" vertical="bottom" textRotation="0" wrapText="0" indent="0" justifyLastLine="0" shrinkToFit="0" readingOrder="0"/>
      <protection locked="1" hidden="0"/>
    </dxf>
    <dxf>
      <alignment horizontal="left" vertical="bottom" textRotation="0" wrapText="0" indent="0" justifyLastLine="0" shrinkToFit="0" readingOrder="0"/>
      <protection locked="0" hidden="0"/>
    </dxf>
    <dxf>
      <alignment horizontal="left" vertical="bottom" textRotation="0" indent="0" justifyLastLine="0" shrinkToFit="0" readingOrder="0"/>
      <protection locked="0" hidden="0"/>
    </dxf>
    <dxf>
      <numFmt numFmtId="165" formatCode="_(&quot;$&quot;* #,##0.00_);_(&quot;$&quot;* \(#,##0.00\);_(&quot;$&quot;* &quot;-&quot;??_);_(@_)"/>
      <fill>
        <patternFill>
          <fgColor indexed="64"/>
          <bgColor theme="7" tint="0.79998168889431442"/>
        </patternFill>
      </fill>
      <alignment horizontal="center" textRotation="0" indent="0" justifyLastLine="0" shrinkToFit="0" readingOrder="0"/>
      <protection locked="0" hidden="0"/>
    </dxf>
    <dxf>
      <numFmt numFmtId="165" formatCode="_(&quot;$&quot;* #,##0.00_);_(&quot;$&quot;* \(#,##0.00\);_(&quot;$&quot;* &quot;-&quot;??_);_(@_)"/>
      <fill>
        <patternFill>
          <fgColor indexed="64"/>
          <bgColor theme="7" tint="0.79998168889431442"/>
        </patternFill>
      </fill>
      <alignment horizontal="center" textRotation="0" indent="0" justifyLastLine="0" shrinkToFit="0" readingOrder="0"/>
      <protection locked="0" hidden="0"/>
    </dxf>
    <dxf>
      <fill>
        <patternFill>
          <fgColor indexed="64"/>
          <bgColor theme="7" tint="0.79998168889431442"/>
        </patternFill>
      </fill>
      <border outline="0">
        <left/>
        <right style="thick">
          <color indexed="64"/>
        </right>
      </border>
      <protection locked="0" hidden="0"/>
    </dxf>
    <dxf>
      <numFmt numFmtId="165" formatCode="_(&quot;$&quot;* #,##0.00_);_(&quot;$&quot;* \(#,##0.00\);_(&quot;$&quot;* &quot;-&quot;??_);_(@_)"/>
      <fill>
        <patternFill>
          <fgColor indexed="64"/>
          <bgColor theme="7" tint="0.79998168889431442"/>
        </patternFill>
      </fill>
      <alignment horizontal="right" textRotation="0" indent="0" justifyLastLine="0" shrinkToFit="0" readingOrder="0"/>
      <protection locked="1" hidden="0"/>
    </dxf>
    <dxf>
      <numFmt numFmtId="1" formatCode="0"/>
      <alignment horizontal="right" textRotation="0" indent="0" justifyLastLine="0" shrinkToFit="0" readingOrder="0"/>
      <protection locked="0" hidden="0"/>
    </dxf>
    <dxf>
      <numFmt numFmtId="164" formatCode="&quot;$&quot;#,##0.00_);[Red]\(&quot;$&quot;#,##0.00\)"/>
      <alignment horizontal="right" textRotation="0" indent="0" justifyLastLine="0" shrinkToFit="0" readingOrder="0"/>
      <protection locked="0" hidden="0"/>
    </dxf>
    <dxf>
      <alignment textRotation="0" wrapText="1" indent="0" justifyLastLine="0" shrinkToFit="0" readingOrder="0"/>
      <protection locked="0" hidden="0"/>
    </dxf>
    <dxf>
      <protection locked="0" hidden="0"/>
    </dxf>
    <dxf>
      <numFmt numFmtId="166" formatCode="&quot;$&quot;#,##0.00"/>
      <protection locked="0" hidden="0"/>
    </dxf>
    <dxf>
      <font>
        <b/>
        <i val="0"/>
        <strike val="0"/>
        <condense val="0"/>
        <extend val="0"/>
        <outline val="0"/>
        <shadow val="0"/>
        <u val="none"/>
        <vertAlign val="baseline"/>
        <sz val="11"/>
        <color theme="0"/>
        <name val="Calibri"/>
        <family val="2"/>
        <scheme val="minor"/>
      </font>
      <numFmt numFmtId="166" formatCode="&quot;$&quot;#,##0.00"/>
      <fill>
        <patternFill patternType="solid">
          <fgColor indexed="64"/>
          <bgColor theme="1"/>
        </patternFill>
      </fill>
      <alignment horizontal="center" vertical="center" textRotation="0" wrapText="1" indent="0" justifyLastLine="0" shrinkToFit="0" readingOrder="0"/>
      <protection locked="1" hidden="0"/>
    </dxf>
    <dxf>
      <font>
        <b/>
        <i val="0"/>
        <color rgb="FFC00000"/>
      </font>
      <fill>
        <patternFill>
          <bgColor theme="5" tint="0.79998168889431442"/>
        </patternFill>
      </fill>
    </dxf>
    <dxf>
      <font>
        <b val="0"/>
        <i val="0"/>
        <color rgb="FF9C0006"/>
      </font>
      <fill>
        <patternFill>
          <bgColor rgb="FFFFC7CE"/>
        </patternFill>
      </fill>
    </dxf>
    <dxf>
      <font>
        <b val="0"/>
        <i val="0"/>
        <color rgb="FF006100"/>
      </font>
      <fill>
        <patternFill>
          <bgColor rgb="FFC6EFCE"/>
        </patternFill>
      </fill>
    </dxf>
    <dxf>
      <font>
        <b/>
        <i val="0"/>
        <color rgb="FFFF0000"/>
      </font>
      <fill>
        <patternFill>
          <bgColor theme="0"/>
        </patternFill>
      </fill>
    </dxf>
    <dxf>
      <font>
        <b/>
        <i val="0"/>
        <color rgb="FFFF0000"/>
      </font>
      <fill>
        <patternFill>
          <bgColor theme="0"/>
        </patternFill>
      </fill>
    </dxf>
    <dxf>
      <font>
        <b/>
        <i val="0"/>
        <color rgb="FFFF0000"/>
      </font>
      <fill>
        <patternFill>
          <bgColor theme="0"/>
        </patternFill>
      </fill>
    </dxf>
    <dxf>
      <font>
        <b/>
        <i val="0"/>
        <color rgb="FFFF0000"/>
      </font>
    </dxf>
    <dxf>
      <font>
        <b/>
        <i val="0"/>
        <color rgb="FFC00000"/>
      </font>
      <fill>
        <patternFill patternType="solid">
          <bgColor theme="5" tint="0.79998168889431442"/>
        </patternFill>
      </fill>
    </dxf>
    <dxf>
      <font>
        <b/>
        <i val="0"/>
        <color rgb="FFC00000"/>
      </font>
      <fill>
        <patternFill patternType="solid">
          <bgColor theme="5" tint="0.79998168889431442"/>
        </patternFill>
      </fill>
    </dxf>
    <dxf>
      <font>
        <b/>
        <i val="0"/>
        <color rgb="FFC00000"/>
      </font>
      <fill>
        <patternFill patternType="solid">
          <bgColor theme="5" tint="0.79998168889431442"/>
        </patternFill>
      </fill>
    </dxf>
    <dxf>
      <font>
        <b/>
        <i val="0"/>
        <color rgb="FFC00000"/>
      </font>
      <fill>
        <patternFill patternType="solid">
          <bgColor theme="5" tint="0.79998168889431442"/>
        </patternFill>
      </fill>
    </dxf>
    <dxf>
      <border>
        <vertical style="dotted">
          <color theme="3"/>
        </vertical>
        <horizontal style="dotted">
          <color theme="3"/>
        </horizontal>
      </border>
    </dxf>
  </dxfs>
  <tableStyles count="1" defaultTableStyle="TableStyleMedium2" defaultPivotStyle="PivotStyleLight16">
    <tableStyle name="BudgetTable" pivot="0" count="1" xr9:uid="{219314DC-DB00-4004-B504-EF6FDDAC11D7}">
      <tableStyleElement type="wholeTable" dxfId="62"/>
    </tableStyle>
  </tableStyles>
  <colors>
    <mruColors>
      <color rgb="FFFFC7CE"/>
      <color rgb="FF9C0006"/>
      <color rgb="FFC6EFCE"/>
      <color rgb="FF006100"/>
      <color rgb="FFFABEBE"/>
      <color rgb="FFF8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structions_Step3"/><Relationship Id="rId2" Type="http://schemas.openxmlformats.org/officeDocument/2006/relationships/hyperlink" Target="#Instructions_Step2"/><Relationship Id="rId1" Type="http://schemas.openxmlformats.org/officeDocument/2006/relationships/image" Target="../media/image1.png"/><Relationship Id="rId4" Type="http://schemas.openxmlformats.org/officeDocument/2006/relationships/hyperlink" Target="#Instructions_Step4"/></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219603</xdr:colOff>
      <xdr:row>0</xdr:row>
      <xdr:rowOff>276224</xdr:rowOff>
    </xdr:from>
    <xdr:to>
      <xdr:col>2</xdr:col>
      <xdr:colOff>1122256</xdr:colOff>
      <xdr:row>0</xdr:row>
      <xdr:rowOff>487679</xdr:rowOff>
    </xdr:to>
    <xdr:pic>
      <xdr:nvPicPr>
        <xdr:cNvPr id="2" name="Picture 1">
          <a:extLst>
            <a:ext uri="{FF2B5EF4-FFF2-40B4-BE49-F238E27FC236}">
              <a16:creationId xmlns:a16="http://schemas.microsoft.com/office/drawing/2014/main" id="{D3A161E5-2C15-4BD9-ADD8-6D63F50A38F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128" y="276224"/>
          <a:ext cx="2379028" cy="211455"/>
        </a:xfrm>
        <a:prstGeom prst="rect">
          <a:avLst/>
        </a:prstGeom>
        <a:noFill/>
        <a:ln>
          <a:noFill/>
        </a:ln>
      </xdr:spPr>
    </xdr:pic>
    <xdr:clientData/>
  </xdr:twoCellAnchor>
  <xdr:twoCellAnchor>
    <xdr:from>
      <xdr:col>3</xdr:col>
      <xdr:colOff>4410074</xdr:colOff>
      <xdr:row>0</xdr:row>
      <xdr:rowOff>57150</xdr:rowOff>
    </xdr:from>
    <xdr:to>
      <xdr:col>3</xdr:col>
      <xdr:colOff>6067424</xdr:colOff>
      <xdr:row>1</xdr:row>
      <xdr:rowOff>495299</xdr:rowOff>
    </xdr:to>
    <xdr:grpSp>
      <xdr:nvGrpSpPr>
        <xdr:cNvPr id="15" name="Group 14">
          <a:extLst>
            <a:ext uri="{FF2B5EF4-FFF2-40B4-BE49-F238E27FC236}">
              <a16:creationId xmlns:a16="http://schemas.microsoft.com/office/drawing/2014/main" id="{989B34E4-9D4E-43C5-BD79-7C4077A1432C}"/>
            </a:ext>
          </a:extLst>
        </xdr:cNvPr>
        <xdr:cNvGrpSpPr/>
      </xdr:nvGrpSpPr>
      <xdr:grpSpPr>
        <a:xfrm>
          <a:off x="11515724" y="57150"/>
          <a:ext cx="1657350" cy="1133474"/>
          <a:chOff x="11010901" y="95251"/>
          <a:chExt cx="2532932" cy="1133474"/>
        </a:xfrm>
      </xdr:grpSpPr>
      <xdr:sp macro="" textlink="">
        <xdr:nvSpPr>
          <xdr:cNvPr id="16" name="TextBox 15">
            <a:extLst>
              <a:ext uri="{FF2B5EF4-FFF2-40B4-BE49-F238E27FC236}">
                <a16:creationId xmlns:a16="http://schemas.microsoft.com/office/drawing/2014/main" id="{5D15951D-2C92-8058-BA24-D7A3A8A20FD0}"/>
              </a:ext>
            </a:extLst>
          </xdr:cNvPr>
          <xdr:cNvSpPr txBox="1"/>
        </xdr:nvSpPr>
        <xdr:spPr>
          <a:xfrm>
            <a:off x="11010901" y="95251"/>
            <a:ext cx="2532932" cy="1133474"/>
          </a:xfrm>
          <a:prstGeom prst="rect">
            <a:avLst/>
          </a:prstGeom>
          <a:solidFill>
            <a:sysClr val="window" lastClr="FFFFFF"/>
          </a:solidFill>
          <a:ln>
            <a:solidFill>
              <a:schemeClr val="accent1"/>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t">
            <a:noAutofit/>
          </a:bodyPr>
          <a:lstStyle/>
          <a:p>
            <a:r>
              <a:rPr lang="en-US" sz="1100" baseline="0"/>
              <a:t> </a:t>
            </a:r>
          </a:p>
          <a:p>
            <a:r>
              <a:rPr lang="en-US" sz="1100" baseline="0"/>
              <a:t> </a:t>
            </a:r>
          </a:p>
          <a:p>
            <a:r>
              <a:rPr lang="en-US" sz="1100" baseline="0"/>
              <a:t> </a:t>
            </a:r>
          </a:p>
          <a:p>
            <a:r>
              <a:rPr lang="en-US" sz="1100" baseline="0"/>
              <a:t> </a:t>
            </a:r>
            <a:endParaRPr lang="en-US" sz="1100"/>
          </a:p>
        </xdr:txBody>
      </xdr:sp>
      <xdr:grpSp>
        <xdr:nvGrpSpPr>
          <xdr:cNvPr id="17" name="Group 16">
            <a:extLst>
              <a:ext uri="{FF2B5EF4-FFF2-40B4-BE49-F238E27FC236}">
                <a16:creationId xmlns:a16="http://schemas.microsoft.com/office/drawing/2014/main" id="{D16E7FD1-D568-359B-F237-CACAF5CF3513}"/>
              </a:ext>
            </a:extLst>
          </xdr:cNvPr>
          <xdr:cNvGrpSpPr/>
        </xdr:nvGrpSpPr>
        <xdr:grpSpPr>
          <a:xfrm>
            <a:off x="11040016" y="123825"/>
            <a:ext cx="2474705" cy="1038225"/>
            <a:chOff x="11040016" y="123825"/>
            <a:chExt cx="2474705" cy="1038225"/>
          </a:xfrm>
        </xdr:grpSpPr>
        <xdr:sp macro="" textlink="">
          <xdr:nvSpPr>
            <xdr:cNvPr id="18" name="Rectangle 17">
              <a:extLst>
                <a:ext uri="{FF2B5EF4-FFF2-40B4-BE49-F238E27FC236}">
                  <a16:creationId xmlns:a16="http://schemas.microsoft.com/office/drawing/2014/main" id="{8399CB08-A0F8-252A-8BF5-8F7AEFA8A9AE}"/>
                </a:ext>
              </a:extLst>
            </xdr:cNvPr>
            <xdr:cNvSpPr/>
          </xdr:nvSpPr>
          <xdr:spPr>
            <a:xfrm>
              <a:off x="11040016" y="123825"/>
              <a:ext cx="2474705" cy="171451"/>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u="sng">
                  <a:solidFill>
                    <a:srgbClr val="0070C0"/>
                  </a:solidFill>
                </a:rPr>
                <a:t>Étape 1: Lisez les instructions</a:t>
              </a:r>
            </a:p>
          </xdr:txBody>
        </xdr:sp>
        <xdr:sp macro="" textlink="">
          <xdr:nvSpPr>
            <xdr:cNvPr id="19" name="Rectangle 18">
              <a:hlinkClick xmlns:r="http://schemas.openxmlformats.org/officeDocument/2006/relationships" r:id="rId2"/>
              <a:extLst>
                <a:ext uri="{FF2B5EF4-FFF2-40B4-BE49-F238E27FC236}">
                  <a16:creationId xmlns:a16="http://schemas.microsoft.com/office/drawing/2014/main" id="{D791408B-A320-93A0-D821-054F63AC968A}"/>
                </a:ext>
              </a:extLst>
            </xdr:cNvPr>
            <xdr:cNvSpPr/>
          </xdr:nvSpPr>
          <xdr:spPr>
            <a:xfrm>
              <a:off x="11040016" y="312737"/>
              <a:ext cx="2474703" cy="29686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u="sng">
                  <a:solidFill>
                    <a:srgbClr val="0070C0"/>
                  </a:solidFill>
                </a:rPr>
                <a:t>Étape 2: Complétez le budget </a:t>
              </a:r>
            </a:p>
            <a:p>
              <a:pPr algn="l"/>
              <a:r>
                <a:rPr lang="en-US" sz="1000" b="1" u="sng" baseline="0">
                  <a:solidFill>
                    <a:srgbClr val="0070C0"/>
                  </a:solidFill>
                </a:rPr>
                <a:t>Instructions</a:t>
              </a:r>
              <a:endParaRPr lang="en-US" sz="1000" b="1" u="sng">
                <a:solidFill>
                  <a:srgbClr val="0070C0"/>
                </a:solidFill>
              </a:endParaRPr>
            </a:p>
          </xdr:txBody>
        </xdr:sp>
        <xdr:sp macro="" textlink="">
          <xdr:nvSpPr>
            <xdr:cNvPr id="20" name="Rectangle 19">
              <a:hlinkClick xmlns:r="http://schemas.openxmlformats.org/officeDocument/2006/relationships" r:id="rId3"/>
              <a:extLst>
                <a:ext uri="{FF2B5EF4-FFF2-40B4-BE49-F238E27FC236}">
                  <a16:creationId xmlns:a16="http://schemas.microsoft.com/office/drawing/2014/main" id="{6D374EE7-3FF2-6D98-B9ED-6B17D4B70694}"/>
                </a:ext>
              </a:extLst>
            </xdr:cNvPr>
            <xdr:cNvSpPr/>
          </xdr:nvSpPr>
          <xdr:spPr>
            <a:xfrm>
              <a:off x="11052952" y="506413"/>
              <a:ext cx="2461766" cy="25717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u="sng">
                  <a:solidFill>
                    <a:srgbClr val="0070C0"/>
                  </a:solidFill>
                </a:rPr>
                <a:t>Étape 3: Outil pour les taxes </a:t>
              </a:r>
              <a:r>
                <a:rPr lang="en-US" sz="1000" b="1" u="sng">
                  <a:solidFill>
                    <a:srgbClr val="0070C0"/>
                  </a:solidFill>
                </a:rPr>
                <a:t>taxes</a:t>
              </a:r>
            </a:p>
            <a:p>
              <a:pPr algn="l"/>
              <a:r>
                <a:rPr lang="en-US" sz="1000" b="1" u="sng">
                  <a:solidFill>
                    <a:srgbClr val="0070C0"/>
                  </a:solidFill>
                </a:rPr>
                <a:t>Instructions</a:t>
              </a:r>
            </a:p>
          </xdr:txBody>
        </xdr:sp>
        <xdr:sp macro="" textlink="">
          <xdr:nvSpPr>
            <xdr:cNvPr id="21" name="Rectangle 20">
              <a:hlinkClick xmlns:r="http://schemas.openxmlformats.org/officeDocument/2006/relationships" r:id="rId4"/>
              <a:extLst>
                <a:ext uri="{FF2B5EF4-FFF2-40B4-BE49-F238E27FC236}">
                  <a16:creationId xmlns:a16="http://schemas.microsoft.com/office/drawing/2014/main" id="{023E1CF4-6000-AD86-0E09-ED26100B0B40}"/>
                </a:ext>
              </a:extLst>
            </xdr:cNvPr>
            <xdr:cNvSpPr/>
          </xdr:nvSpPr>
          <xdr:spPr>
            <a:xfrm>
              <a:off x="11096625" y="904876"/>
              <a:ext cx="2152650" cy="25717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u="sng">
                  <a:solidFill>
                    <a:schemeClr val="lt1"/>
                  </a:solidFill>
                  <a:effectLst/>
                  <a:latin typeface="+mn-lt"/>
                  <a:ea typeface="+mn-ea"/>
                  <a:cs typeface="+mn-cs"/>
                </a:rPr>
                <a:t>Étape 4: Résumé budgetaire</a:t>
              </a:r>
              <a:endParaRPr lang="en-US" sz="1000">
                <a:effectLst/>
              </a:endParaRPr>
            </a:p>
            <a:p>
              <a:pPr algn="l"/>
              <a:r>
                <a:rPr lang="en-US" sz="1000" b="1" u="sng">
                  <a:solidFill>
                    <a:srgbClr val="0070C0"/>
                  </a:solidFill>
                </a:rPr>
                <a:t>Summary Instructions</a:t>
              </a:r>
            </a:p>
          </xdr:txBody>
        </xdr:sp>
      </xdr:grpSp>
    </xdr:grpSp>
    <xdr:clientData/>
  </xdr:twoCellAnchor>
  <xdr:twoCellAnchor>
    <xdr:from>
      <xdr:col>3</xdr:col>
      <xdr:colOff>4419600</xdr:colOff>
      <xdr:row>1</xdr:row>
      <xdr:rowOff>9525</xdr:rowOff>
    </xdr:from>
    <xdr:to>
      <xdr:col>3</xdr:col>
      <xdr:colOff>5981700</xdr:colOff>
      <xdr:row>1</xdr:row>
      <xdr:rowOff>266699</xdr:rowOff>
    </xdr:to>
    <xdr:sp macro="" textlink="">
      <xdr:nvSpPr>
        <xdr:cNvPr id="3" name="TextBox 2">
          <a:extLst>
            <a:ext uri="{FF2B5EF4-FFF2-40B4-BE49-F238E27FC236}">
              <a16:creationId xmlns:a16="http://schemas.microsoft.com/office/drawing/2014/main" id="{D0601742-A819-CA4F-97F5-5EEA7EA1D0AB}"/>
            </a:ext>
          </a:extLst>
        </xdr:cNvPr>
        <xdr:cNvSpPr txBox="1"/>
      </xdr:nvSpPr>
      <xdr:spPr>
        <a:xfrm>
          <a:off x="11525250" y="704850"/>
          <a:ext cx="1562100"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900" b="1" i="0" u="sng" strike="noStrike" kern="0" cap="none" spc="0" normalizeH="0" baseline="0" noProof="0">
              <a:ln>
                <a:noFill/>
              </a:ln>
              <a:solidFill>
                <a:srgbClr val="0070C0"/>
              </a:solidFill>
              <a:effectLst/>
              <a:uLnTx/>
              <a:uFillTx/>
              <a:latin typeface="+mn-lt"/>
              <a:ea typeface="+mn-ea"/>
              <a:cs typeface="+mn-cs"/>
            </a:rPr>
            <a:t>Étape 4: Résumé budgétaire</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579834</xdr:colOff>
      <xdr:row>0</xdr:row>
      <xdr:rowOff>391715</xdr:rowOff>
    </xdr:from>
    <xdr:ext cx="2383790" cy="211455"/>
    <xdr:pic>
      <xdr:nvPicPr>
        <xdr:cNvPr id="2" name="Picture 1">
          <a:extLst>
            <a:ext uri="{FF2B5EF4-FFF2-40B4-BE49-F238E27FC236}">
              <a16:creationId xmlns:a16="http://schemas.microsoft.com/office/drawing/2014/main" id="{5F75F895-7E5F-481A-BC65-28E26513B25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34" y="391715"/>
          <a:ext cx="2383790" cy="211455"/>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219075</xdr:rowOff>
    </xdr:from>
    <xdr:to>
      <xdr:col>1</xdr:col>
      <xdr:colOff>2398077</xdr:colOff>
      <xdr:row>1</xdr:row>
      <xdr:rowOff>97155</xdr:rowOff>
    </xdr:to>
    <xdr:pic>
      <xdr:nvPicPr>
        <xdr:cNvPr id="7" name="Picture 6">
          <a:extLst>
            <a:ext uri="{FF2B5EF4-FFF2-40B4-BE49-F238E27FC236}">
              <a16:creationId xmlns:a16="http://schemas.microsoft.com/office/drawing/2014/main" id="{D7BB7CE5-2D1D-48B0-AF7B-19414488239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219075"/>
          <a:ext cx="2388552" cy="21145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597510</xdr:colOff>
      <xdr:row>0</xdr:row>
      <xdr:rowOff>185004</xdr:rowOff>
    </xdr:from>
    <xdr:to>
      <xdr:col>1</xdr:col>
      <xdr:colOff>1780442</xdr:colOff>
      <xdr:row>0</xdr:row>
      <xdr:rowOff>351507</xdr:rowOff>
    </xdr:to>
    <xdr:pic>
      <xdr:nvPicPr>
        <xdr:cNvPr id="4" name="Picture 3">
          <a:extLst>
            <a:ext uri="{FF2B5EF4-FFF2-40B4-BE49-F238E27FC236}">
              <a16:creationId xmlns:a16="http://schemas.microsoft.com/office/drawing/2014/main" id="{2B9CB639-FC2A-4473-AC4F-DB8CCC4003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510" y="185004"/>
          <a:ext cx="1783740" cy="16174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3457D2-5B29-490D-A209-C5D18AF1D6D2}" name="Table2" displayName="Table2" ref="A4:Q477" totalsRowShown="0" headerRowDxfId="50" dataDxfId="49">
  <tableColumns count="17">
    <tableColumn id="1" xr3:uid="{26A0CA10-4F03-4897-A778-9120C76DE574}" name="Poste de dépense (Nom de l'item sur le devis)" dataDxfId="48"/>
    <tableColumn id="10" xr3:uid="{958FD304-BB07-46AF-81C6-F36F42BE70F6}" name="Catégorie des coûts" dataDxfId="47"/>
    <tableColumn id="2" xr3:uid="{112BF4D0-3780-430B-B9F1-D8E90C7DB552}" name="Coût unitaire (Sans taxes)" dataDxfId="46"/>
    <tableColumn id="3" xr3:uid="{AF45734B-3F4A-4651-920D-6D0BEDB95CA5}" name="Nombre d'unités" dataDxfId="45"/>
    <tableColumn id="4" xr3:uid="{3CB02420-FFF9-49E2-BDF7-343FE23E82A0}" name="Coût total " dataDxfId="44">
      <calculatedColumnFormula>Table2[[#This Row],[Coût unitaire (Sans taxes)]]*Table2[[#This Row],[Nombre d''unités]]</calculatedColumnFormula>
    </tableColumn>
    <tableColumn id="5" xr3:uid="{DFA22F23-849F-461C-9C35-1E100BF0946D}" name="Column1" dataDxfId="43"/>
    <tableColumn id="6" xr3:uid="{0678954E-89E6-42DC-BE0B-B44DEE333D3C}" name="Financement de l'organisation (en espèces)" dataDxfId="42">
      <calculatedColumnFormula>SUM(Table2[[#This Row],[Coût total ]]*0.3)</calculatedColumnFormula>
    </tableColumn>
    <tableColumn id="8" xr3:uid="{BAAE4948-3343-4DD4-8C0C-47C63E001210}" name=" Financement de Sécurité publique Canada " dataDxfId="41">
      <calculatedColumnFormula>Table2[[#This Row],[Coût total ]]-Table2[[#This Row],[Financement de l''organisation (en espèces)]]</calculatedColumnFormula>
    </tableColumn>
    <tableColumn id="9" xr3:uid="{3269F19C-456F-40A0-B8B2-A9A291852B0F}" name="Fournisseur" dataDxfId="40"/>
    <tableColumn id="19" xr3:uid="{86532041-1BC3-48B8-89E7-AF0BBB2787B0}" name="Commentaires (facultatif)" dataDxfId="39"/>
    <tableColumn id="15" xr3:uid="{2DDDB0D6-02DB-4F4C-A78F-740DADB8F4DB}" name="Erreurs de partage des coûts" dataDxfId="38">
      <calculatedColumnFormula>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calculatedColumnFormula>
    </tableColumn>
    <tableColumn id="12" xr3:uid="{76569BE0-5279-48D7-985D-A80198162DA5}" name="Validité des entrées" dataDxfId="37">
      <calculatedColumnFormula>IF(AND(Table2[[#This Row],[Coût total ]]&gt;0, NOT((ISBLANK(Table2[[#This Row],[Catégorie des coûts]]))),NOT((ISBLANK(Table2[[#This Row],[Poste de dépense (Nom de l''item sur le devis)]]))), Table2[[#This Row],[Erreurs de partage des coûts]]="Aucune erreur identifiée!", NOT((ISBLANK(Table2[[#This Row],[Fournisseur]])))), "Complète", N5)</calculatedColumnFormula>
    </tableColumn>
    <tableColumn id="16" xr3:uid="{C7EA0452-FF96-4EF9-9B41-4CDF500661F9}" name="Verification 2 Identifier" dataDxfId="36">
      <calculatedColumnFormula>IF(OR(Table2[[#This Row],[Verif2++]]=TRUE, AND(NOT(ISBLANK(Table2[[#This Row],[Poste de dépense (Nom de l''item sur le devis)]])),Table2[[#This Row],[Coût total ]]&lt;=0,Table2[[#This Row],[Financement de l''organisation (en espèces)]]&lt;=0,Table2[[#This Row],[Validité des entrées]]="Incomplète")), 1, 0)</calculatedColumnFormula>
    </tableColumn>
    <tableColumn id="17" xr3:uid="{8DF2C7DB-E000-42B5-A729-52CB740E51C0}" name="V2 Identifier" dataDxfId="35">
      <calculatedColumnFormula>IF(NOT(ISBLANK(Table2[[#This Row],[Poste de dépense (Nom de l''item sur le devis)]])), "Incomplète","Inutilisée")</calculatedColumnFormula>
    </tableColumn>
    <tableColumn id="11" xr3:uid="{38CA7064-2BCD-45D5-9AD0-30A351DD4DF6}" name="Verif1+" dataDxfId="34">
      <calculatedColumnFormula>IF((Table2[[#This Row],[Coût total ]]-Table2[[#This Row],[Financement de l''organisation (en espèces)]])&gt;1500000, 1500000, (Table2[[#This Row],[Coût total ]]-Table2[[#This Row],[Financement de l''organisation (en espèces)]]))</calculatedColumnFormula>
    </tableColumn>
    <tableColumn id="13" xr3:uid="{A4C54B90-ACB0-4D40-B302-7636FE3E4643}" name="Verif1++" dataDxfId="33">
      <calculatedColumnFormula>IF((Table2[[#This Row],[Coût total ]]-Table2[[#This Row],[Financement de l''organisation (en espèces)]])&lt;1500000, 0, (Table2[[#This Row],[Coût total ]]-Table2[[#This Row],[Financement de l''organisation (en espèces)]]))</calculatedColumnFormula>
    </tableColumn>
    <tableColumn id="14" xr3:uid="{FD6C7B4B-6267-4452-86D1-A813A2E6F826}" name="Verif2++" dataDxfId="32">
      <calculatedColumnFormula>Table2[[#This Row],[Erreurs de partage des coûts]]="Erreur de partage des coûts"</calculatedColumnFormula>
    </tableColumn>
  </tableColumns>
  <tableStyleInfo name="BudgetTable"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ecuritepublique.gc.ca/cnt/cntrng-crm/crm-prvntn/fndng-prgrms/scrt-nfrstrctr-prgrm/spprtd-prjcts-fr.aspx" TargetMode="External"/><Relationship Id="rId1" Type="http://schemas.openxmlformats.org/officeDocument/2006/relationships/hyperlink" Target="https://publicsafety.gc.ca/cnt/cntrng-crm/crm-prvntn/fndng-prgrms/scrt-nfrstrctr-prgrm/spprtd-prjcts-en.asp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anada.ca/fr/agence-revenu/services/impot/entreprises/sujets/tps-tvh-entreprises/facturer-percevoir-quel-taux/calculatrice.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anada.ca/en/revenue-agency/services/tax/businesses/topics/gst-hst-businesses/charge-collect-which-rate/calculato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08F54-2523-47EF-9CC4-56C2864CB033}">
  <sheetPr>
    <tabColor rgb="FF92D050"/>
  </sheetPr>
  <dimension ref="A1:P53"/>
  <sheetViews>
    <sheetView showGridLines="0" tabSelected="1" zoomScaleNormal="100" workbookViewId="0">
      <pane xSplit="1" ySplit="2" topLeftCell="B33" activePane="bottomRight" state="frozen"/>
      <selection pane="topRight" activeCell="B1" sqref="B1"/>
      <selection pane="bottomLeft" activeCell="A3" sqref="A3"/>
      <selection pane="bottomRight" activeCell="C34" sqref="C34"/>
    </sheetView>
  </sheetViews>
  <sheetFormatPr baseColWidth="10" defaultColWidth="0" defaultRowHeight="14.25" zeroHeight="1" x14ac:dyDescent="0.45"/>
  <cols>
    <col min="1" max="1" width="5.3984375" customWidth="1"/>
    <col min="2" max="2" width="20.59765625" customWidth="1"/>
    <col min="3" max="3" width="73.265625" customWidth="1"/>
    <col min="4" max="4" width="87.265625" customWidth="1"/>
    <col min="5" max="5" width="8.3984375" customWidth="1"/>
    <col min="6" max="6" width="20.265625" hidden="1" customWidth="1"/>
    <col min="7" max="7" width="10.59765625" hidden="1" customWidth="1"/>
    <col min="8" max="16" width="0" hidden="1" customWidth="1"/>
    <col min="17" max="16384" width="9" hidden="1"/>
  </cols>
  <sheetData>
    <row r="1" spans="2:16" ht="54.75" customHeight="1" x14ac:dyDescent="0.45">
      <c r="B1" s="186" t="s">
        <v>36</v>
      </c>
      <c r="C1" s="186"/>
      <c r="D1" s="186"/>
      <c r="E1" s="55"/>
      <c r="F1" s="55"/>
    </row>
    <row r="2" spans="2:16" ht="46.9" customHeight="1" x14ac:dyDescent="0.45">
      <c r="B2" s="186"/>
      <c r="C2" s="186"/>
      <c r="D2" s="186"/>
      <c r="E2" s="54"/>
      <c r="F2" s="54"/>
      <c r="G2" s="54"/>
      <c r="H2" s="54"/>
      <c r="I2" s="54"/>
      <c r="J2" s="54"/>
      <c r="K2" s="54"/>
    </row>
    <row r="3" spans="2:16" ht="19.899999999999999" thickBot="1" x14ac:dyDescent="0.65">
      <c r="B3" s="185" t="s">
        <v>5</v>
      </c>
      <c r="C3" s="185"/>
      <c r="D3" s="185"/>
      <c r="E3" s="54"/>
      <c r="F3" s="54"/>
      <c r="G3" s="54"/>
      <c r="H3" s="54"/>
      <c r="I3" s="54"/>
      <c r="J3" s="54"/>
      <c r="K3" s="54"/>
    </row>
    <row r="4" spans="2:16" ht="170.25" customHeight="1" thickTop="1" x14ac:dyDescent="0.45">
      <c r="B4" s="191" t="s">
        <v>133</v>
      </c>
      <c r="C4" s="192"/>
      <c r="D4" s="193"/>
      <c r="E4" s="54"/>
      <c r="F4" s="54"/>
      <c r="G4" s="54"/>
      <c r="H4" s="54"/>
      <c r="I4" s="54"/>
      <c r="J4" s="54"/>
      <c r="K4" s="54"/>
      <c r="L4" s="54"/>
      <c r="M4" s="54"/>
      <c r="N4" s="54"/>
      <c r="O4" s="54"/>
      <c r="P4" s="54"/>
    </row>
    <row r="5" spans="2:16" ht="19.5" x14ac:dyDescent="0.45">
      <c r="B5" s="9"/>
      <c r="C5" s="54"/>
      <c r="D5" s="54"/>
      <c r="E5" s="54"/>
      <c r="F5" s="54"/>
      <c r="G5" s="54"/>
      <c r="H5" s="54"/>
      <c r="I5" s="54"/>
      <c r="J5" s="54"/>
      <c r="K5" s="54"/>
      <c r="L5" s="54"/>
      <c r="M5" s="54"/>
      <c r="N5" s="54"/>
      <c r="O5" s="54"/>
      <c r="P5" s="54"/>
    </row>
    <row r="6" spans="2:16" ht="19.899999999999999" customHeight="1" thickBot="1" x14ac:dyDescent="0.65">
      <c r="B6" s="176" t="s">
        <v>37</v>
      </c>
      <c r="C6" s="176"/>
      <c r="D6" s="176"/>
      <c r="E6" s="54"/>
      <c r="F6" s="54"/>
      <c r="G6" s="54"/>
      <c r="H6" s="54"/>
      <c r="I6" s="54"/>
      <c r="J6" s="54"/>
      <c r="K6" s="54"/>
      <c r="L6" s="54"/>
      <c r="M6" s="54"/>
      <c r="N6" s="54"/>
      <c r="O6" s="54"/>
      <c r="P6" s="54"/>
    </row>
    <row r="7" spans="2:16" ht="75" customHeight="1" thickTop="1" x14ac:dyDescent="0.45">
      <c r="B7" s="191" t="s">
        <v>38</v>
      </c>
      <c r="C7" s="192"/>
      <c r="D7" s="193"/>
      <c r="E7" s="54"/>
      <c r="F7" s="54"/>
      <c r="G7" s="54"/>
      <c r="H7" s="54"/>
      <c r="I7" s="54"/>
      <c r="J7" s="54"/>
      <c r="K7" s="54"/>
      <c r="L7" s="54"/>
      <c r="M7" s="54"/>
      <c r="N7" s="54"/>
      <c r="O7" s="54"/>
      <c r="P7" s="54"/>
    </row>
    <row r="8" spans="2:16" ht="19.5" x14ac:dyDescent="0.45">
      <c r="B8" s="9"/>
      <c r="C8" s="54"/>
      <c r="D8" s="54"/>
      <c r="E8" s="54"/>
      <c r="F8" s="54"/>
      <c r="G8" s="54"/>
      <c r="H8" s="54"/>
      <c r="I8" s="54"/>
      <c r="J8" s="54"/>
      <c r="K8" s="54"/>
    </row>
    <row r="9" spans="2:16" ht="19.899999999999999" customHeight="1" thickBot="1" x14ac:dyDescent="0.65">
      <c r="B9" s="176" t="s">
        <v>39</v>
      </c>
      <c r="C9" s="176"/>
      <c r="D9" s="176"/>
      <c r="E9" s="54"/>
      <c r="F9" s="54"/>
      <c r="G9" s="54"/>
      <c r="H9" s="54"/>
      <c r="I9" s="54"/>
      <c r="J9" s="54"/>
      <c r="K9" s="54"/>
    </row>
    <row r="10" spans="2:16" ht="297" customHeight="1" thickTop="1" x14ac:dyDescent="0.45">
      <c r="B10" s="191" t="s">
        <v>69</v>
      </c>
      <c r="C10" s="192"/>
      <c r="D10" s="193"/>
      <c r="E10" s="54"/>
      <c r="F10" s="54"/>
      <c r="G10" s="54"/>
      <c r="H10" s="54"/>
      <c r="I10" s="54"/>
      <c r="J10" s="54"/>
      <c r="K10" s="54"/>
    </row>
    <row r="11" spans="2:16" ht="19.5" x14ac:dyDescent="0.45">
      <c r="C11" s="54"/>
      <c r="D11" s="54"/>
      <c r="E11" s="54"/>
      <c r="F11" s="54"/>
      <c r="G11" s="54"/>
      <c r="H11" s="54"/>
      <c r="I11" s="54"/>
      <c r="J11" s="54"/>
      <c r="K11" s="54"/>
    </row>
    <row r="12" spans="2:16" ht="20.65" customHeight="1" thickBot="1" x14ac:dyDescent="0.5">
      <c r="B12" s="187" t="s">
        <v>134</v>
      </c>
      <c r="C12" s="187"/>
      <c r="D12" s="187"/>
      <c r="E12" s="54"/>
      <c r="F12" s="54"/>
      <c r="G12" s="54"/>
    </row>
    <row r="13" spans="2:16" ht="393.95" customHeight="1" thickTop="1" x14ac:dyDescent="0.45">
      <c r="B13" s="177" t="s">
        <v>70</v>
      </c>
      <c r="C13" s="178"/>
      <c r="D13" s="179"/>
      <c r="E13" s="54"/>
      <c r="F13" s="54"/>
      <c r="G13" s="54"/>
      <c r="H13" s="54"/>
      <c r="I13" s="54"/>
      <c r="J13" s="54"/>
      <c r="K13" s="54"/>
      <c r="L13" s="54"/>
      <c r="M13" s="54"/>
      <c r="N13" s="54"/>
      <c r="O13" s="54"/>
      <c r="P13" s="54"/>
    </row>
    <row r="14" spans="2:16" ht="19.5" x14ac:dyDescent="0.45">
      <c r="B14" s="9"/>
      <c r="C14" s="54"/>
      <c r="D14" s="54"/>
      <c r="E14" s="54"/>
      <c r="F14" s="54"/>
      <c r="G14" s="54"/>
      <c r="H14" s="54"/>
      <c r="I14" s="54"/>
      <c r="J14" s="54"/>
      <c r="K14" s="54"/>
      <c r="L14" s="54"/>
      <c r="M14" s="54"/>
      <c r="N14" s="54"/>
      <c r="O14" s="54"/>
      <c r="P14" s="54"/>
    </row>
    <row r="15" spans="2:16" ht="19.899999999999999" thickBot="1" x14ac:dyDescent="0.65">
      <c r="B15" s="185" t="s">
        <v>40</v>
      </c>
      <c r="C15" s="185"/>
      <c r="D15" s="185"/>
      <c r="E15" s="54"/>
      <c r="F15" s="54"/>
      <c r="G15" s="54"/>
      <c r="H15" s="54"/>
      <c r="I15" s="54"/>
      <c r="J15" s="54"/>
      <c r="K15" s="54"/>
      <c r="L15" s="54"/>
      <c r="M15" s="54"/>
      <c r="N15" s="54"/>
      <c r="O15" s="54"/>
      <c r="P15" s="54"/>
    </row>
    <row r="16" spans="2:16" ht="19.899999999999999" thickTop="1" x14ac:dyDescent="0.45">
      <c r="B16" s="188" t="s">
        <v>135</v>
      </c>
      <c r="C16" s="189"/>
      <c r="D16" s="189"/>
      <c r="E16" s="54"/>
      <c r="F16" s="54"/>
      <c r="G16" s="54"/>
      <c r="H16" s="54"/>
      <c r="I16" s="54"/>
      <c r="J16" s="54"/>
      <c r="K16" s="54"/>
      <c r="L16" s="54"/>
      <c r="M16" s="54"/>
      <c r="N16" s="54"/>
      <c r="O16" s="54"/>
      <c r="P16" s="54"/>
    </row>
    <row r="17" spans="2:16" ht="19.899999999999999" customHeight="1" x14ac:dyDescent="0.45">
      <c r="B17" s="56" t="s">
        <v>41</v>
      </c>
      <c r="C17" s="190" t="s">
        <v>42</v>
      </c>
      <c r="D17" s="190"/>
      <c r="E17" s="54"/>
      <c r="F17" s="54"/>
      <c r="G17" s="54"/>
      <c r="H17" s="54"/>
      <c r="I17" s="54"/>
      <c r="J17" s="54"/>
      <c r="K17" s="54"/>
      <c r="L17" s="54"/>
      <c r="M17" s="54"/>
      <c r="N17" s="54"/>
      <c r="O17" s="54"/>
      <c r="P17" s="54"/>
    </row>
    <row r="18" spans="2:16" ht="104.65" customHeight="1" x14ac:dyDescent="0.45">
      <c r="B18" s="58" t="s">
        <v>43</v>
      </c>
      <c r="C18" s="180" t="s">
        <v>136</v>
      </c>
      <c r="D18" s="181"/>
      <c r="E18" s="54"/>
      <c r="F18" s="54"/>
      <c r="G18" s="54"/>
      <c r="H18" s="54"/>
      <c r="I18" s="54"/>
      <c r="J18" s="54"/>
      <c r="K18" s="54"/>
      <c r="L18" s="54"/>
      <c r="M18" s="54"/>
      <c r="N18" s="54"/>
      <c r="O18" s="54"/>
      <c r="P18" s="54"/>
    </row>
    <row r="19" spans="2:16" ht="111" customHeight="1" x14ac:dyDescent="0.45">
      <c r="B19" s="59" t="s">
        <v>44</v>
      </c>
      <c r="C19" s="180" t="s">
        <v>45</v>
      </c>
      <c r="D19" s="181"/>
      <c r="E19" s="54"/>
      <c r="F19" s="54"/>
      <c r="G19" s="54"/>
      <c r="H19" s="54"/>
      <c r="I19" s="54"/>
      <c r="J19" s="54"/>
      <c r="K19" s="54"/>
      <c r="L19" s="54"/>
      <c r="M19" s="54"/>
      <c r="N19" s="54"/>
      <c r="O19" s="54"/>
      <c r="P19" s="54"/>
    </row>
    <row r="20" spans="2:16" ht="66.75" customHeight="1" x14ac:dyDescent="0.45">
      <c r="B20" s="59" t="s">
        <v>46</v>
      </c>
      <c r="C20" s="180" t="s">
        <v>47</v>
      </c>
      <c r="D20" s="181"/>
      <c r="E20" s="54"/>
      <c r="F20" s="54"/>
      <c r="G20" s="54"/>
      <c r="H20" s="54"/>
      <c r="I20" s="54"/>
      <c r="J20" s="54"/>
      <c r="K20" s="54"/>
      <c r="L20" s="54"/>
      <c r="M20" s="54"/>
      <c r="N20" s="54"/>
      <c r="O20" s="54"/>
      <c r="P20" s="54"/>
    </row>
    <row r="21" spans="2:16" ht="19.5" customHeight="1" x14ac:dyDescent="0.45">
      <c r="B21" s="111" t="s">
        <v>48</v>
      </c>
      <c r="C21" s="180" t="s">
        <v>49</v>
      </c>
      <c r="D21" s="181"/>
      <c r="E21" s="54"/>
      <c r="F21" s="54"/>
      <c r="G21" s="54"/>
      <c r="H21" s="54"/>
      <c r="I21" s="54"/>
      <c r="J21" s="54"/>
      <c r="K21" s="54"/>
      <c r="L21" s="54"/>
      <c r="M21" s="54"/>
      <c r="N21" s="54"/>
      <c r="O21" s="54"/>
      <c r="P21" s="54"/>
    </row>
    <row r="22" spans="2:16" ht="51" customHeight="1" x14ac:dyDescent="0.45">
      <c r="B22" s="57" t="s">
        <v>50</v>
      </c>
      <c r="C22" s="180" t="s">
        <v>71</v>
      </c>
      <c r="D22" s="181"/>
      <c r="E22" s="54"/>
      <c r="F22" s="54"/>
      <c r="G22" s="54"/>
      <c r="H22" s="54"/>
      <c r="I22" s="54"/>
      <c r="J22" s="54"/>
      <c r="K22" s="54"/>
      <c r="L22" s="54"/>
      <c r="M22" s="54"/>
      <c r="N22" s="54"/>
      <c r="O22" s="54"/>
      <c r="P22" s="54"/>
    </row>
    <row r="23" spans="2:16" ht="21.75" customHeight="1" x14ac:dyDescent="0.45">
      <c r="B23" s="182" t="s">
        <v>51</v>
      </c>
      <c r="C23" s="183"/>
      <c r="D23" s="184"/>
      <c r="E23" s="54"/>
      <c r="F23" s="54"/>
      <c r="G23" s="54"/>
      <c r="H23" s="54"/>
    </row>
    <row r="24" spans="2:16" ht="14.25" customHeight="1" x14ac:dyDescent="0.45">
      <c r="B24" s="9"/>
      <c r="C24" s="54"/>
      <c r="D24" s="54"/>
      <c r="E24" s="54"/>
      <c r="F24" s="54"/>
      <c r="G24" s="54"/>
      <c r="H24" s="54"/>
    </row>
    <row r="25" spans="2:16" ht="19.5" customHeight="1" thickBot="1" x14ac:dyDescent="0.65">
      <c r="B25" s="176" t="s">
        <v>52</v>
      </c>
      <c r="C25" s="176"/>
      <c r="D25" s="176"/>
      <c r="E25" s="54"/>
      <c r="F25" s="54"/>
      <c r="G25" s="54"/>
      <c r="H25" s="54"/>
    </row>
    <row r="26" spans="2:16" ht="123.75" customHeight="1" thickTop="1" x14ac:dyDescent="0.45">
      <c r="B26" s="177" t="s">
        <v>137</v>
      </c>
      <c r="C26" s="178"/>
      <c r="D26" s="179"/>
      <c r="E26" s="54"/>
      <c r="F26" s="54"/>
      <c r="G26" s="54"/>
      <c r="H26" s="54"/>
      <c r="I26" s="54"/>
      <c r="J26" s="54"/>
    </row>
    <row r="27" spans="2:16" ht="19.5" x14ac:dyDescent="0.45">
      <c r="B27" s="9"/>
      <c r="C27" s="54"/>
      <c r="D27" s="54"/>
      <c r="E27" s="54"/>
      <c r="F27" s="54"/>
      <c r="G27" s="54"/>
      <c r="H27" s="54"/>
      <c r="I27" s="54"/>
      <c r="J27" s="54"/>
    </row>
    <row r="28" spans="2:16" ht="19.899999999999999" customHeight="1" thickBot="1" x14ac:dyDescent="0.65">
      <c r="B28" s="176" t="s">
        <v>72</v>
      </c>
      <c r="C28" s="176"/>
      <c r="D28" s="176"/>
      <c r="E28" s="54"/>
      <c r="F28" s="54"/>
      <c r="G28" s="54"/>
      <c r="H28" s="54"/>
      <c r="I28" s="54"/>
      <c r="J28" s="54"/>
    </row>
    <row r="29" spans="2:16" ht="160.5" customHeight="1" thickTop="1" x14ac:dyDescent="0.45">
      <c r="B29" s="177" t="s">
        <v>53</v>
      </c>
      <c r="C29" s="178"/>
      <c r="D29" s="179"/>
      <c r="E29" s="54"/>
      <c r="F29" s="54"/>
      <c r="G29" s="54"/>
      <c r="H29" s="54"/>
      <c r="I29" s="54"/>
      <c r="J29" s="54"/>
    </row>
    <row r="30" spans="2:16" ht="19.5" x14ac:dyDescent="0.45">
      <c r="B30" s="9"/>
      <c r="C30" s="9"/>
      <c r="D30" s="9"/>
      <c r="E30" s="54"/>
      <c r="F30" s="54"/>
    </row>
    <row r="31" spans="2:16" ht="19.899999999999999" thickBot="1" x14ac:dyDescent="0.65">
      <c r="B31" s="185" t="s">
        <v>54</v>
      </c>
      <c r="C31" s="185"/>
      <c r="D31" s="185"/>
      <c r="E31" s="54"/>
      <c r="F31" s="54"/>
    </row>
    <row r="32" spans="2:16" ht="19.899999999999999" thickTop="1" x14ac:dyDescent="0.45">
      <c r="B32" s="60" t="s">
        <v>55</v>
      </c>
      <c r="C32" s="61" t="s">
        <v>6</v>
      </c>
      <c r="D32" s="62" t="s">
        <v>56</v>
      </c>
      <c r="E32" s="54"/>
      <c r="F32" s="54"/>
    </row>
    <row r="33" spans="2:6" ht="85.5" x14ac:dyDescent="0.45">
      <c r="B33" s="75" t="s">
        <v>57</v>
      </c>
      <c r="C33" s="69" t="s">
        <v>58</v>
      </c>
      <c r="D33" s="69" t="s">
        <v>59</v>
      </c>
      <c r="E33" s="72"/>
      <c r="F33" s="54"/>
    </row>
    <row r="34" spans="2:6" ht="156.75" x14ac:dyDescent="0.45">
      <c r="B34" s="74" t="s">
        <v>138</v>
      </c>
      <c r="C34" s="110" t="s">
        <v>139</v>
      </c>
      <c r="D34" s="73" t="s">
        <v>140</v>
      </c>
      <c r="E34" s="72"/>
      <c r="F34" s="54"/>
    </row>
    <row r="35" spans="2:6" ht="199.5" x14ac:dyDescent="0.45">
      <c r="B35" s="74" t="s">
        <v>60</v>
      </c>
      <c r="C35" s="110" t="s">
        <v>61</v>
      </c>
      <c r="D35" s="73" t="s">
        <v>62</v>
      </c>
      <c r="E35" s="54"/>
      <c r="F35" s="54"/>
    </row>
    <row r="36" spans="2:6" ht="114" x14ac:dyDescent="0.45">
      <c r="B36" s="74" t="s">
        <v>63</v>
      </c>
      <c r="C36" s="110" t="s">
        <v>64</v>
      </c>
      <c r="D36" s="64" t="s">
        <v>65</v>
      </c>
      <c r="E36" s="72"/>
      <c r="F36" s="54"/>
    </row>
    <row r="37" spans="2:6" ht="114" x14ac:dyDescent="0.45">
      <c r="B37" s="74" t="s">
        <v>66</v>
      </c>
      <c r="C37" s="70" t="s">
        <v>67</v>
      </c>
      <c r="D37" s="70" t="s">
        <v>68</v>
      </c>
      <c r="E37" s="72"/>
      <c r="F37" s="54"/>
    </row>
    <row r="38" spans="2:6" ht="19.5" x14ac:dyDescent="0.45">
      <c r="B38" s="71"/>
      <c r="C38" s="71"/>
      <c r="D38" s="71"/>
      <c r="E38" s="54"/>
      <c r="F38" s="54"/>
    </row>
    <row r="39" spans="2:6" x14ac:dyDescent="0.45">
      <c r="D39" s="19" t="s">
        <v>35</v>
      </c>
    </row>
    <row r="40" spans="2:6" x14ac:dyDescent="0.45"/>
    <row r="41" spans="2:6" x14ac:dyDescent="0.45"/>
    <row r="49" customFormat="1" hidden="1" x14ac:dyDescent="0.45"/>
    <row r="50" customFormat="1" hidden="1" x14ac:dyDescent="0.45"/>
    <row r="51" customFormat="1" hidden="1" x14ac:dyDescent="0.45"/>
    <row r="52" customFormat="1" hidden="1" x14ac:dyDescent="0.45"/>
    <row r="53" customFormat="1" hidden="1" x14ac:dyDescent="0.45"/>
  </sheetData>
  <sheetProtection algorithmName="SHA-256" hashValue="4fOwKujtMDBhTJ+Z21ZDSYZfPKjGLQWwOePSw1zRCR4=" saltValue="56jggUQGPcJkzmS5bPZz2Q==" spinCount="100000" sheet="1" objects="1" scenarios="1"/>
  <mergeCells count="23">
    <mergeCell ref="B28:D28"/>
    <mergeCell ref="B29:D29"/>
    <mergeCell ref="B31:D31"/>
    <mergeCell ref="B1:D2"/>
    <mergeCell ref="B13:D13"/>
    <mergeCell ref="B12:D12"/>
    <mergeCell ref="B15:D15"/>
    <mergeCell ref="B16:D16"/>
    <mergeCell ref="C18:D18"/>
    <mergeCell ref="C17:D17"/>
    <mergeCell ref="B3:D3"/>
    <mergeCell ref="B4:D4"/>
    <mergeCell ref="B6:D6"/>
    <mergeCell ref="B7:D7"/>
    <mergeCell ref="B10:D10"/>
    <mergeCell ref="B9:D9"/>
    <mergeCell ref="B25:D25"/>
    <mergeCell ref="B26:D26"/>
    <mergeCell ref="C19:D19"/>
    <mergeCell ref="C20:D20"/>
    <mergeCell ref="C21:D21"/>
    <mergeCell ref="C22:D22"/>
    <mergeCell ref="B23:D23"/>
  </mergeCells>
  <dataValidations count="4">
    <dataValidation allowBlank="1" showErrorMessage="1" promptTitle="Integrity Condition Description" sqref="B36:B37" xr:uid="{9F5D52BF-B36C-4B59-86D8-761D9651F20E}"/>
    <dataValidation allowBlank="1" showErrorMessage="1" promptTitle="Integrity Condition Description" prompt="Verifies to ensure your project is cost-shared correctly. _x000a__x000a_This verification is automatically assessed for your convenience. See Instructions should you receive a 'FAIL' to address it. " sqref="B35" xr:uid="{CDF4525D-7444-4572-930D-04A4D3441BCC}"/>
    <dataValidation allowBlank="1" showErrorMessage="1" promptTitle="Integrity Condition Description" prompt="Verifies to ensure your project's funding request falls within the program's $100,000 contribution limit per project._x000a__x000a_This verification is automatically assessed for your convenience. See Instructions should you receive a 'FAIL' to address it. " sqref="B34" xr:uid="{29E2A7DC-600E-4C0E-82C6-D148E32D7535}"/>
    <dataValidation allowBlank="1" showErrorMessage="1" promptTitle="Integrity Condition Description" prompt="Verifies the extent to which your project may be covered by the program._x000a__x000a_This verification is automatically assessed for your convenience. See Instructions should you receive a 'WARNING' and address it (if needed). " sqref="B33" xr:uid="{A7B0CA33-B346-49EF-A0E4-D307CC53A173}"/>
  </dataValidations>
  <hyperlinks>
    <hyperlink ref="B23" r:id="rId1" display="Expense items classified as mixed-use are subject to additional reimbursement limitations: Consult the online mixed-use item list. " xr:uid="{A900F195-18AA-46F8-BD82-3AA32F47CCE3}"/>
    <hyperlink ref="B23:D23" r:id="rId2" display="Les dépenses classées comme étant à usage mixte sont soumises à des limitations de remboursement supplémentaires. Veuillez consulter la liste des postes à usage mixte." xr:uid="{AF5EF4F0-DBE9-4FC5-AD69-21263C9B7327}"/>
  </hyperlinks>
  <pageMargins left="0.7" right="0.7" top="0.75" bottom="0.75" header="0.3" footer="0.3"/>
  <pageSetup orientation="portrait" horizontalDpi="200" verticalDpi="200" r:id="rId3"/>
  <headerFooter>
    <oddHeader>&amp;R&amp;"Calibri"&amp;10&amp;K008000 Unclassified | Non classifié&amp;1#_x000D_</oddHeader>
    <oddFooter>&amp;R_x000D_&amp;1#&amp;"Calibri"&amp;10&amp;K008000 Unclassified | Non classifié</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3F06B-9DDD-4B1A-99EB-EDE9595DFFB6}">
  <sheetPr>
    <tabColor rgb="FF00B050"/>
  </sheetPr>
  <dimension ref="A1:R886"/>
  <sheetViews>
    <sheetView showGridLines="0" zoomScaleNormal="100" workbookViewId="0">
      <pane xSplit="1" ySplit="4" topLeftCell="C5" activePane="bottomRight" state="frozen"/>
      <selection pane="topRight" activeCell="B1" sqref="B1"/>
      <selection pane="bottomLeft" activeCell="A5" sqref="A5"/>
      <selection pane="bottomRight" activeCell="R1" activeCellId="7" sqref="A1:XFD1 A2:XFD2 A3:XFD3 A4:XFD4 E1:E1048576 K1:K1048576 L1:L1048576 R1:R1048576"/>
    </sheetView>
  </sheetViews>
  <sheetFormatPr baseColWidth="10" defaultColWidth="9" defaultRowHeight="14.25" x14ac:dyDescent="0.45"/>
  <cols>
    <col min="1" max="1" width="51.59765625" customWidth="1"/>
    <col min="2" max="2" width="32.86328125" style="9" customWidth="1"/>
    <col min="3" max="5" width="20.59765625" style="19" customWidth="1"/>
    <col min="6" max="6" width="20.59765625" hidden="1" customWidth="1"/>
    <col min="7" max="7" width="20.59765625" style="41" customWidth="1"/>
    <col min="8" max="8" width="20.59765625" style="4" customWidth="1"/>
    <col min="9" max="10" width="25.59765625" style="17" customWidth="1"/>
    <col min="11" max="11" width="30.73046875" style="41" customWidth="1"/>
    <col min="12" max="12" width="22" style="41" customWidth="1"/>
    <col min="13" max="13" width="27.59765625" style="41" hidden="1" customWidth="1"/>
    <col min="14" max="14" width="20" hidden="1" customWidth="1"/>
    <col min="15" max="15" width="18.265625" hidden="1" customWidth="1"/>
    <col min="16" max="16" width="15.265625" hidden="1" customWidth="1"/>
    <col min="17" max="17" width="11.86328125" hidden="1" customWidth="1"/>
  </cols>
  <sheetData>
    <row r="1" spans="1:18" s="132" customFormat="1" ht="41.25" customHeight="1" x14ac:dyDescent="0.45">
      <c r="A1" s="195" t="s">
        <v>73</v>
      </c>
      <c r="B1" s="195"/>
      <c r="C1" s="195"/>
      <c r="D1" s="195"/>
      <c r="E1" s="195"/>
      <c r="F1" s="195"/>
      <c r="G1" s="195"/>
      <c r="H1" s="195"/>
      <c r="I1" s="195"/>
      <c r="J1" s="128"/>
      <c r="K1" s="129" t="s">
        <v>87</v>
      </c>
      <c r="L1" s="130" t="s">
        <v>89</v>
      </c>
      <c r="M1" s="131"/>
      <c r="N1" s="131"/>
    </row>
    <row r="2" spans="1:18" s="132" customFormat="1" ht="15.75" customHeight="1" x14ac:dyDescent="0.55000000000000004">
      <c r="A2" s="196"/>
      <c r="B2" s="196"/>
      <c r="C2" s="196"/>
      <c r="D2" s="196"/>
      <c r="E2" s="196"/>
      <c r="F2" s="196"/>
      <c r="G2" s="196"/>
      <c r="H2" s="196"/>
      <c r="I2" s="196"/>
      <c r="J2" s="133"/>
      <c r="K2" s="134">
        <f>COUNTIF(K5:K9978,"*"&amp;"Erreur de partage des coûts"&amp;"*")</f>
        <v>0</v>
      </c>
      <c r="L2" s="135">
        <f>COUNTIF(L5:L9978,"*"&amp;"Incomplète"&amp;"*")</f>
        <v>0</v>
      </c>
      <c r="M2" s="131"/>
      <c r="N2" s="131"/>
      <c r="R2" s="136"/>
    </row>
    <row r="3" spans="1:18" s="132" customFormat="1" x14ac:dyDescent="0.45">
      <c r="A3" s="137"/>
      <c r="B3" s="198" t="s">
        <v>74</v>
      </c>
      <c r="C3" s="198"/>
      <c r="D3" s="198"/>
      <c r="E3" s="138"/>
      <c r="G3" s="197" t="s">
        <v>80</v>
      </c>
      <c r="H3" s="197"/>
      <c r="I3" s="139"/>
      <c r="J3" s="139"/>
      <c r="K3" s="140" t="s">
        <v>88</v>
      </c>
      <c r="L3" s="140" t="s">
        <v>90</v>
      </c>
      <c r="M3" s="131" t="s">
        <v>3</v>
      </c>
      <c r="N3" s="131" t="s">
        <v>3</v>
      </c>
      <c r="R3" s="136"/>
    </row>
    <row r="4" spans="1:18" s="145" customFormat="1" ht="60" customHeight="1" x14ac:dyDescent="0.45">
      <c r="A4" s="141" t="s">
        <v>75</v>
      </c>
      <c r="B4" s="141" t="s">
        <v>76</v>
      </c>
      <c r="C4" s="142" t="s">
        <v>77</v>
      </c>
      <c r="D4" s="141" t="s">
        <v>78</v>
      </c>
      <c r="E4" s="142" t="s">
        <v>79</v>
      </c>
      <c r="F4" s="143" t="s">
        <v>0</v>
      </c>
      <c r="G4" s="142" t="s">
        <v>81</v>
      </c>
      <c r="H4" s="18" t="s">
        <v>82</v>
      </c>
      <c r="I4" s="141" t="s">
        <v>83</v>
      </c>
      <c r="J4" s="141" t="s">
        <v>84</v>
      </c>
      <c r="K4" s="141" t="s">
        <v>85</v>
      </c>
      <c r="L4" s="142" t="s">
        <v>86</v>
      </c>
      <c r="M4" s="142" t="s">
        <v>2</v>
      </c>
      <c r="N4" s="142" t="s">
        <v>4</v>
      </c>
      <c r="O4" s="142" t="s">
        <v>8</v>
      </c>
      <c r="P4" s="142" t="s">
        <v>9</v>
      </c>
      <c r="Q4" s="142" t="s">
        <v>7</v>
      </c>
      <c r="R4" s="144"/>
    </row>
    <row r="5" spans="1:18" s="1" customFormat="1" ht="30" customHeight="1" x14ac:dyDescent="0.45">
      <c r="B5" s="2"/>
      <c r="C5" s="48"/>
      <c r="D5" s="51"/>
      <c r="E5" s="53">
        <f>Table2[[#This Row],[Coût unitaire (Sans taxes)]]*Table2[[#This Row],[Nombre d''unités]]</f>
        <v>0</v>
      </c>
      <c r="F5" s="117"/>
      <c r="G5" s="118">
        <f>SUM(Table2[[#This Row],[Coût total ]]*0.3)</f>
        <v>0</v>
      </c>
      <c r="H5" s="119">
        <f>Table2[[#This Row],[Coût total ]]-Table2[[#This Row],[Financement de l''organisation (en espèces)]]</f>
        <v>0</v>
      </c>
      <c r="I5" s="3"/>
      <c r="J5" s="3"/>
      <c r="K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 s="146" t="str">
        <f>IF(AND(Table2[[#This Row],[Coût total ]]&gt;0, NOT((ISBLANK(Table2[[#This Row],[Catégorie des coûts]]))),NOT((ISBLANK(Table2[[#This Row],[Poste de dépense (Nom de l''item sur le devis)]]))), Table2[[#This Row],[Erreurs de partage des coûts]]="Aucune erreur identifiée!", NOT((ISBLANK(Table2[[#This Row],[Fournisseur]])))), "Complète", N5)</f>
        <v>Inutilisée</v>
      </c>
      <c r="M5" s="120">
        <f>IF(OR(Table2[[#This Row],[Verif2++]]=TRUE, AND(NOT(ISBLANK(Table2[[#This Row],[Poste de dépense (Nom de l''item sur le devis)]])),Table2[[#This Row],[Coût total ]]&lt;=0,Table2[[#This Row],[Financement de l''organisation (en espèces)]]&lt;=0,Table2[[#This Row],[Validité des entrées]]="Incomplète")), 1, 0)</f>
        <v>0</v>
      </c>
      <c r="N5" s="1" t="str">
        <f>IF(NOT(ISBLANK(Table2[[#This Row],[Poste de dépense (Nom de l''item sur le devis)]])), "Incomplète","Inutilisée")</f>
        <v>Inutilisée</v>
      </c>
      <c r="O5" s="106">
        <f>IF((Table2[[#This Row],[Coût total ]]-Table2[[#This Row],[Financement de l''organisation (en espèces)]])&gt;1500000, 1500000, (Table2[[#This Row],[Coût total ]]-Table2[[#This Row],[Financement de l''organisation (en espèces)]]))</f>
        <v>0</v>
      </c>
      <c r="P5" s="106">
        <f>IF((Table2[[#This Row],[Coût total ]]-Table2[[#This Row],[Financement de l''organisation (en espèces)]])&lt;1500000, 0, (Table2[[#This Row],[Coût total ]]-Table2[[#This Row],[Financement de l''organisation (en espèces)]]))</f>
        <v>0</v>
      </c>
      <c r="Q5" s="1" t="b">
        <f>Table2[[#This Row],[Erreurs de partage des coûts]]="Erreur de partage des coûts"</f>
        <v>0</v>
      </c>
    </row>
    <row r="6" spans="1:18" s="1" customFormat="1" ht="30" customHeight="1" x14ac:dyDescent="0.45">
      <c r="B6" s="2"/>
      <c r="C6" s="48">
        <v>0</v>
      </c>
      <c r="D6" s="51"/>
      <c r="E6" s="53">
        <f>Table2[[#This Row],[Coût unitaire (Sans taxes)]]*Table2[[#This Row],[Nombre d''unités]]</f>
        <v>0</v>
      </c>
      <c r="F6" s="117"/>
      <c r="G6" s="118">
        <f>SUM(Table2[[#This Row],[Coût total ]]*0.3)</f>
        <v>0</v>
      </c>
      <c r="H6" s="119">
        <f>Table2[[#This Row],[Coût total ]]-Table2[[#This Row],[Financement de l''organisation (en espèces)]]</f>
        <v>0</v>
      </c>
      <c r="I6" s="3"/>
      <c r="J6" s="3"/>
      <c r="K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 s="146" t="str">
        <f>IF(AND(Table2[[#This Row],[Coût total ]]&gt;0, NOT((ISBLANK(Table2[[#This Row],[Catégorie des coûts]]))),NOT((ISBLANK(Table2[[#This Row],[Poste de dépense (Nom de l''item sur le devis)]]))), Table2[[#This Row],[Erreurs de partage des coûts]]="Aucune erreur identifiée!", NOT((ISBLANK(Table2[[#This Row],[Fournisseur]])))), "Complète", N6)</f>
        <v>Inutilisée</v>
      </c>
      <c r="M6" s="120">
        <f>IF(OR(Table2[[#This Row],[Verif2++]]=TRUE, AND(NOT(ISBLANK(Table2[[#This Row],[Poste de dépense (Nom de l''item sur le devis)]])),Table2[[#This Row],[Coût total ]]&lt;=0,Table2[[#This Row],[Financement de l''organisation (en espèces)]]&lt;=0,Table2[[#This Row],[Validité des entrées]]="Incomplète")), 1, 0)</f>
        <v>0</v>
      </c>
      <c r="N6" s="1" t="str">
        <f>IF(NOT(ISBLANK(Table2[[#This Row],[Poste de dépense (Nom de l''item sur le devis)]])), "Incomplète","Inutilisée")</f>
        <v>Inutilisée</v>
      </c>
      <c r="O6" s="106">
        <f>IF((Table2[[#This Row],[Coût total ]]-Table2[[#This Row],[Financement de l''organisation (en espèces)]])&gt;1500000, 1500000, (Table2[[#This Row],[Coût total ]]-Table2[[#This Row],[Financement de l''organisation (en espèces)]]))</f>
        <v>0</v>
      </c>
      <c r="P6" s="106">
        <f>IF((Table2[[#This Row],[Coût total ]]-Table2[[#This Row],[Financement de l''organisation (en espèces)]])&lt;1500000, 0, (Table2[[#This Row],[Coût total ]]-Table2[[#This Row],[Financement de l''organisation (en espèces)]]))</f>
        <v>0</v>
      </c>
      <c r="Q6" s="1" t="b">
        <f>Table2[[#This Row],[Erreurs de partage des coûts]]="Erreur de partage des coûts"</f>
        <v>0</v>
      </c>
      <c r="R6" s="121"/>
    </row>
    <row r="7" spans="1:18" s="1" customFormat="1" ht="30" customHeight="1" x14ac:dyDescent="0.45">
      <c r="B7" s="2"/>
      <c r="C7" s="48">
        <v>0</v>
      </c>
      <c r="D7" s="51"/>
      <c r="E7" s="53">
        <f>Table2[[#This Row],[Coût unitaire (Sans taxes)]]*Table2[[#This Row],[Nombre d''unités]]</f>
        <v>0</v>
      </c>
      <c r="F7" s="117"/>
      <c r="G7" s="118">
        <f>SUM(Table2[[#This Row],[Coût total ]]*0.3)</f>
        <v>0</v>
      </c>
      <c r="H7" s="119">
        <f>Table2[[#This Row],[Coût total ]]-Table2[[#This Row],[Financement de l''organisation (en espèces)]]</f>
        <v>0</v>
      </c>
      <c r="I7" s="3"/>
      <c r="J7" s="3"/>
      <c r="K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 s="146" t="str">
        <f>IF(AND(Table2[[#This Row],[Coût total ]]&gt;0, NOT((ISBLANK(Table2[[#This Row],[Catégorie des coûts]]))),NOT((ISBLANK(Table2[[#This Row],[Poste de dépense (Nom de l''item sur le devis)]]))), Table2[[#This Row],[Erreurs de partage des coûts]]="Aucune erreur identifiée!", NOT((ISBLANK(Table2[[#This Row],[Fournisseur]])))), "Complète", N7)</f>
        <v>Inutilisée</v>
      </c>
      <c r="M7" s="120">
        <f>IF(OR(Table2[[#This Row],[Verif2++]]=TRUE, AND(NOT(ISBLANK(Table2[[#This Row],[Poste de dépense (Nom de l''item sur le devis)]])),Table2[[#This Row],[Coût total ]]&lt;=0,Table2[[#This Row],[Financement de l''organisation (en espèces)]]&lt;=0,Table2[[#This Row],[Validité des entrées]]="Incomplète")), 1, 0)</f>
        <v>0</v>
      </c>
      <c r="N7" s="1" t="str">
        <f>IF(NOT(ISBLANK(Table2[[#This Row],[Poste de dépense (Nom de l''item sur le devis)]])), "Incomplète","Inutilisée")</f>
        <v>Inutilisée</v>
      </c>
      <c r="O7" s="106">
        <f>IF((Table2[[#This Row],[Coût total ]]-Table2[[#This Row],[Financement de l''organisation (en espèces)]])&gt;1500000, 1500000, (Table2[[#This Row],[Coût total ]]-Table2[[#This Row],[Financement de l''organisation (en espèces)]]))</f>
        <v>0</v>
      </c>
      <c r="P7" s="106">
        <f>IF((Table2[[#This Row],[Coût total ]]-Table2[[#This Row],[Financement de l''organisation (en espèces)]])&lt;1500000, 0, (Table2[[#This Row],[Coût total ]]-Table2[[#This Row],[Financement de l''organisation (en espèces)]]))</f>
        <v>0</v>
      </c>
      <c r="Q7" s="1" t="b">
        <f>Table2[[#This Row],[Erreurs de partage des coûts]]="Erreur de partage des coûts"</f>
        <v>0</v>
      </c>
    </row>
    <row r="8" spans="1:18" s="1" customFormat="1" ht="30" customHeight="1" x14ac:dyDescent="0.45">
      <c r="B8" s="2"/>
      <c r="C8" s="48">
        <v>0</v>
      </c>
      <c r="D8" s="51"/>
      <c r="E8" s="53">
        <f>Table2[[#This Row],[Coût unitaire (Sans taxes)]]*Table2[[#This Row],[Nombre d''unités]]</f>
        <v>0</v>
      </c>
      <c r="F8" s="117"/>
      <c r="G8" s="118">
        <f>SUM(Table2[[#This Row],[Coût total ]]*0.3)</f>
        <v>0</v>
      </c>
      <c r="H8" s="119">
        <f>Table2[[#This Row],[Coût total ]]-Table2[[#This Row],[Financement de l''organisation (en espèces)]]</f>
        <v>0</v>
      </c>
      <c r="I8" s="3"/>
      <c r="J8" s="3"/>
      <c r="K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 s="146" t="str">
        <f>IF(AND(Table2[[#This Row],[Coût total ]]&gt;0, NOT((ISBLANK(Table2[[#This Row],[Catégorie des coûts]]))),NOT((ISBLANK(Table2[[#This Row],[Poste de dépense (Nom de l''item sur le devis)]]))), Table2[[#This Row],[Erreurs de partage des coûts]]="Aucune erreur identifiée!", NOT((ISBLANK(Table2[[#This Row],[Fournisseur]])))), "Complète", N8)</f>
        <v>Inutilisée</v>
      </c>
      <c r="M8" s="120">
        <f>IF(OR(Table2[[#This Row],[Verif2++]]=TRUE, AND(NOT(ISBLANK(Table2[[#This Row],[Poste de dépense (Nom de l''item sur le devis)]])),Table2[[#This Row],[Coût total ]]&lt;=0,Table2[[#This Row],[Financement de l''organisation (en espèces)]]&lt;=0,Table2[[#This Row],[Validité des entrées]]="Incomplète")), 1, 0)</f>
        <v>0</v>
      </c>
      <c r="N8" s="1" t="str">
        <f>IF(NOT(ISBLANK(Table2[[#This Row],[Poste de dépense (Nom de l''item sur le devis)]])), "Incomplète","Inutilisée")</f>
        <v>Inutilisée</v>
      </c>
      <c r="O8" s="106">
        <f>IF((Table2[[#This Row],[Coût total ]]-Table2[[#This Row],[Financement de l''organisation (en espèces)]])&gt;1500000, 1500000, (Table2[[#This Row],[Coût total ]]-Table2[[#This Row],[Financement de l''organisation (en espèces)]]))</f>
        <v>0</v>
      </c>
      <c r="P8" s="106">
        <f>IF((Table2[[#This Row],[Coût total ]]-Table2[[#This Row],[Financement de l''organisation (en espèces)]])&lt;1500000, 0, (Table2[[#This Row],[Coût total ]]-Table2[[#This Row],[Financement de l''organisation (en espèces)]]))</f>
        <v>0</v>
      </c>
      <c r="Q8" s="1" t="b">
        <f>Table2[[#This Row],[Erreurs de partage des coûts]]="Erreur de partage des coûts"</f>
        <v>0</v>
      </c>
    </row>
    <row r="9" spans="1:18" s="1" customFormat="1" ht="30" customHeight="1" x14ac:dyDescent="0.45">
      <c r="B9" s="2"/>
      <c r="C9" s="48">
        <v>0</v>
      </c>
      <c r="D9" s="51"/>
      <c r="E9" s="53">
        <f>Table2[[#This Row],[Coût unitaire (Sans taxes)]]*Table2[[#This Row],[Nombre d''unités]]</f>
        <v>0</v>
      </c>
      <c r="F9" s="117"/>
      <c r="G9" s="118">
        <f>SUM(Table2[[#This Row],[Coût total ]]*0.3)</f>
        <v>0</v>
      </c>
      <c r="H9" s="119">
        <f>Table2[[#This Row],[Coût total ]]-Table2[[#This Row],[Financement de l''organisation (en espèces)]]</f>
        <v>0</v>
      </c>
      <c r="I9" s="3"/>
      <c r="J9" s="3"/>
      <c r="K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 s="146" t="str">
        <f>IF(AND(Table2[[#This Row],[Coût total ]]&gt;0, NOT((ISBLANK(Table2[[#This Row],[Catégorie des coûts]]))),NOT((ISBLANK(Table2[[#This Row],[Poste de dépense (Nom de l''item sur le devis)]]))), Table2[[#This Row],[Erreurs de partage des coûts]]="Aucune erreur identifiée!", NOT((ISBLANK(Table2[[#This Row],[Fournisseur]])))), "Complète", N9)</f>
        <v>Inutilisée</v>
      </c>
      <c r="M9" s="120">
        <f>IF(OR(Table2[[#This Row],[Verif2++]]=TRUE, AND(NOT(ISBLANK(Table2[[#This Row],[Poste de dépense (Nom de l''item sur le devis)]])),Table2[[#This Row],[Coût total ]]&lt;=0,Table2[[#This Row],[Financement de l''organisation (en espèces)]]&lt;=0,Table2[[#This Row],[Validité des entrées]]="Incomplète")), 1, 0)</f>
        <v>0</v>
      </c>
      <c r="N9" s="1" t="str">
        <f>IF(NOT(ISBLANK(Table2[[#This Row],[Poste de dépense (Nom de l''item sur le devis)]])), "Incomplète","Inutilisée")</f>
        <v>Inutilisée</v>
      </c>
      <c r="O9" s="106">
        <f>IF((Table2[[#This Row],[Coût total ]]-Table2[[#This Row],[Financement de l''organisation (en espèces)]])&gt;1500000, 1500000, (Table2[[#This Row],[Coût total ]]-Table2[[#This Row],[Financement de l''organisation (en espèces)]]))</f>
        <v>0</v>
      </c>
      <c r="P9" s="106">
        <f>IF((Table2[[#This Row],[Coût total ]]-Table2[[#This Row],[Financement de l''organisation (en espèces)]])&lt;1500000, 0, (Table2[[#This Row],[Coût total ]]-Table2[[#This Row],[Financement de l''organisation (en espèces)]]))</f>
        <v>0</v>
      </c>
      <c r="Q9" s="1" t="b">
        <f>Table2[[#This Row],[Erreurs de partage des coûts]]="Erreur de partage des coûts"</f>
        <v>0</v>
      </c>
    </row>
    <row r="10" spans="1:18" s="1" customFormat="1" ht="30" customHeight="1" x14ac:dyDescent="0.45">
      <c r="B10" s="2"/>
      <c r="C10" s="48">
        <v>0</v>
      </c>
      <c r="D10" s="51"/>
      <c r="E10" s="53">
        <f>Table2[[#This Row],[Coût unitaire (Sans taxes)]]*Table2[[#This Row],[Nombre d''unités]]</f>
        <v>0</v>
      </c>
      <c r="F10" s="117"/>
      <c r="G10" s="118">
        <f>SUM(Table2[[#This Row],[Coût total ]]*0.3)</f>
        <v>0</v>
      </c>
      <c r="H10" s="119">
        <f>Table2[[#This Row],[Coût total ]]-Table2[[#This Row],[Financement de l''organisation (en espèces)]]</f>
        <v>0</v>
      </c>
      <c r="I10" s="3"/>
      <c r="J10" s="3"/>
      <c r="K1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 s="146" t="str">
        <f>IF(AND(Table2[[#This Row],[Coût total ]]&gt;0, NOT((ISBLANK(Table2[[#This Row],[Catégorie des coûts]]))),NOT((ISBLANK(Table2[[#This Row],[Poste de dépense (Nom de l''item sur le devis)]]))), Table2[[#This Row],[Erreurs de partage des coûts]]="Aucune erreur identifiée!", NOT((ISBLANK(Table2[[#This Row],[Fournisseur]])))), "Complète", N10)</f>
        <v>Inutilisée</v>
      </c>
      <c r="M10" s="120">
        <f>IF(OR(Table2[[#This Row],[Verif2++]]=TRUE, AND(NOT(ISBLANK(Table2[[#This Row],[Poste de dépense (Nom de l''item sur le devis)]])),Table2[[#This Row],[Coût total ]]&lt;=0,Table2[[#This Row],[Financement de l''organisation (en espèces)]]&lt;=0,Table2[[#This Row],[Validité des entrées]]="Incomplète")), 1, 0)</f>
        <v>0</v>
      </c>
      <c r="N10" s="1" t="str">
        <f>IF(NOT(ISBLANK(Table2[[#This Row],[Poste de dépense (Nom de l''item sur le devis)]])), "Incomplète","Inutilisée")</f>
        <v>Inutilisée</v>
      </c>
      <c r="O10" s="106">
        <f>IF((Table2[[#This Row],[Coût total ]]-Table2[[#This Row],[Financement de l''organisation (en espèces)]])&gt;1500000, 1500000, (Table2[[#This Row],[Coût total ]]-Table2[[#This Row],[Financement de l''organisation (en espèces)]]))</f>
        <v>0</v>
      </c>
      <c r="P10" s="106">
        <f>IF((Table2[[#This Row],[Coût total ]]-Table2[[#This Row],[Financement de l''organisation (en espèces)]])&lt;1500000, 0, (Table2[[#This Row],[Coût total ]]-Table2[[#This Row],[Financement de l''organisation (en espèces)]]))</f>
        <v>0</v>
      </c>
      <c r="Q10" s="1" t="b">
        <f>Table2[[#This Row],[Erreurs de partage des coûts]]="Erreur de partage des coûts"</f>
        <v>0</v>
      </c>
    </row>
    <row r="11" spans="1:18" s="1" customFormat="1" ht="30" customHeight="1" x14ac:dyDescent="0.45">
      <c r="B11" s="2"/>
      <c r="C11" s="48">
        <v>0</v>
      </c>
      <c r="D11" s="51"/>
      <c r="E11" s="53">
        <f>Table2[[#This Row],[Coût unitaire (Sans taxes)]]*Table2[[#This Row],[Nombre d''unités]]</f>
        <v>0</v>
      </c>
      <c r="F11" s="117"/>
      <c r="G11" s="118">
        <f>SUM(Table2[[#This Row],[Coût total ]]*0.3)</f>
        <v>0</v>
      </c>
      <c r="H11" s="119">
        <f>Table2[[#This Row],[Coût total ]]-Table2[[#This Row],[Financement de l''organisation (en espèces)]]</f>
        <v>0</v>
      </c>
      <c r="I11" s="3"/>
      <c r="J11" s="3"/>
      <c r="K1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 s="146" t="str">
        <f>IF(AND(Table2[[#This Row],[Coût total ]]&gt;0, NOT((ISBLANK(Table2[[#This Row],[Catégorie des coûts]]))),NOT((ISBLANK(Table2[[#This Row],[Poste de dépense (Nom de l''item sur le devis)]]))), Table2[[#This Row],[Erreurs de partage des coûts]]="Aucune erreur identifiée!", NOT((ISBLANK(Table2[[#This Row],[Fournisseur]])))), "Complète", N11)</f>
        <v>Inutilisée</v>
      </c>
      <c r="M11" s="120">
        <f>IF(OR(Table2[[#This Row],[Verif2++]]=TRUE, AND(NOT(ISBLANK(Table2[[#This Row],[Poste de dépense (Nom de l''item sur le devis)]])),Table2[[#This Row],[Coût total ]]&lt;=0,Table2[[#This Row],[Financement de l''organisation (en espèces)]]&lt;=0,Table2[[#This Row],[Validité des entrées]]="Incomplète")), 1, 0)</f>
        <v>0</v>
      </c>
      <c r="N11" s="1" t="str">
        <f>IF(NOT(ISBLANK(Table2[[#This Row],[Poste de dépense (Nom de l''item sur le devis)]])), "Incomplète","Inutilisée")</f>
        <v>Inutilisée</v>
      </c>
      <c r="O11" s="106">
        <f>IF((Table2[[#This Row],[Coût total ]]-Table2[[#This Row],[Financement de l''organisation (en espèces)]])&gt;1500000, 1500000, (Table2[[#This Row],[Coût total ]]-Table2[[#This Row],[Financement de l''organisation (en espèces)]]))</f>
        <v>0</v>
      </c>
      <c r="P11" s="106">
        <f>IF((Table2[[#This Row],[Coût total ]]-Table2[[#This Row],[Financement de l''organisation (en espèces)]])&lt;1500000, 0, (Table2[[#This Row],[Coût total ]]-Table2[[#This Row],[Financement de l''organisation (en espèces)]]))</f>
        <v>0</v>
      </c>
      <c r="Q11" s="1" t="b">
        <f>Table2[[#This Row],[Erreurs de partage des coûts]]="Erreur de partage des coûts"</f>
        <v>0</v>
      </c>
    </row>
    <row r="12" spans="1:18" s="1" customFormat="1" ht="30" customHeight="1" x14ac:dyDescent="0.45">
      <c r="B12" s="2"/>
      <c r="C12" s="48">
        <v>0</v>
      </c>
      <c r="D12" s="51"/>
      <c r="E12" s="53">
        <f>Table2[[#This Row],[Coût unitaire (Sans taxes)]]*Table2[[#This Row],[Nombre d''unités]]</f>
        <v>0</v>
      </c>
      <c r="F12" s="117"/>
      <c r="G12" s="118">
        <f>SUM(Table2[[#This Row],[Coût total ]]*0.3)</f>
        <v>0</v>
      </c>
      <c r="H12" s="119">
        <f>Table2[[#This Row],[Coût total ]]-Table2[[#This Row],[Financement de l''organisation (en espèces)]]</f>
        <v>0</v>
      </c>
      <c r="I12" s="3"/>
      <c r="J12" s="3"/>
      <c r="K1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 s="146" t="str">
        <f>IF(AND(Table2[[#This Row],[Coût total ]]&gt;0, NOT((ISBLANK(Table2[[#This Row],[Catégorie des coûts]]))),NOT((ISBLANK(Table2[[#This Row],[Poste de dépense (Nom de l''item sur le devis)]]))), Table2[[#This Row],[Erreurs de partage des coûts]]="Aucune erreur identifiée!", NOT((ISBLANK(Table2[[#This Row],[Fournisseur]])))), "Complète", N12)</f>
        <v>Inutilisée</v>
      </c>
      <c r="M12" s="120">
        <f>IF(OR(Table2[[#This Row],[Verif2++]]=TRUE, AND(NOT(ISBLANK(Table2[[#This Row],[Poste de dépense (Nom de l''item sur le devis)]])),Table2[[#This Row],[Coût total ]]&lt;=0,Table2[[#This Row],[Financement de l''organisation (en espèces)]]&lt;=0,Table2[[#This Row],[Validité des entrées]]="Incomplète")), 1, 0)</f>
        <v>0</v>
      </c>
      <c r="N12" s="1" t="str">
        <f>IF(NOT(ISBLANK(Table2[[#This Row],[Poste de dépense (Nom de l''item sur le devis)]])), "Incomplète","Inutilisée")</f>
        <v>Inutilisée</v>
      </c>
      <c r="O12" s="106">
        <f>IF((Table2[[#This Row],[Coût total ]]-Table2[[#This Row],[Financement de l''organisation (en espèces)]])&gt;1500000, 1500000, (Table2[[#This Row],[Coût total ]]-Table2[[#This Row],[Financement de l''organisation (en espèces)]]))</f>
        <v>0</v>
      </c>
      <c r="P12" s="106">
        <f>IF((Table2[[#This Row],[Coût total ]]-Table2[[#This Row],[Financement de l''organisation (en espèces)]])&lt;1500000, 0, (Table2[[#This Row],[Coût total ]]-Table2[[#This Row],[Financement de l''organisation (en espèces)]]))</f>
        <v>0</v>
      </c>
      <c r="Q12" s="1" t="b">
        <f>Table2[[#This Row],[Erreurs de partage des coûts]]="Erreur de partage des coûts"</f>
        <v>0</v>
      </c>
    </row>
    <row r="13" spans="1:18" s="1" customFormat="1" ht="30" customHeight="1" x14ac:dyDescent="0.45">
      <c r="B13" s="2"/>
      <c r="C13" s="48">
        <v>0</v>
      </c>
      <c r="D13" s="51"/>
      <c r="E13" s="53">
        <f>Table2[[#This Row],[Coût unitaire (Sans taxes)]]*Table2[[#This Row],[Nombre d''unités]]</f>
        <v>0</v>
      </c>
      <c r="F13" s="117"/>
      <c r="G13" s="118">
        <f>SUM(Table2[[#This Row],[Coût total ]]*0.3)</f>
        <v>0</v>
      </c>
      <c r="H13" s="119">
        <f>Table2[[#This Row],[Coût total ]]-Table2[[#This Row],[Financement de l''organisation (en espèces)]]</f>
        <v>0</v>
      </c>
      <c r="I13" s="3"/>
      <c r="J13" s="3"/>
      <c r="K1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 s="146" t="str">
        <f>IF(AND(Table2[[#This Row],[Coût total ]]&gt;0, NOT((ISBLANK(Table2[[#This Row],[Catégorie des coûts]]))),NOT((ISBLANK(Table2[[#This Row],[Poste de dépense (Nom de l''item sur le devis)]]))), Table2[[#This Row],[Erreurs de partage des coûts]]="Aucune erreur identifiée!", NOT((ISBLANK(Table2[[#This Row],[Fournisseur]])))), "Complète", N13)</f>
        <v>Inutilisée</v>
      </c>
      <c r="M13" s="120">
        <f>IF(OR(Table2[[#This Row],[Verif2++]]=TRUE, AND(NOT(ISBLANK(Table2[[#This Row],[Poste de dépense (Nom de l''item sur le devis)]])),Table2[[#This Row],[Coût total ]]&lt;=0,Table2[[#This Row],[Financement de l''organisation (en espèces)]]&lt;=0,Table2[[#This Row],[Validité des entrées]]="Incomplète")), 1, 0)</f>
        <v>0</v>
      </c>
      <c r="N13" s="1" t="str">
        <f>IF(NOT(ISBLANK(Table2[[#This Row],[Poste de dépense (Nom de l''item sur le devis)]])), "Incomplète","Inutilisée")</f>
        <v>Inutilisée</v>
      </c>
      <c r="O13" s="106">
        <f>IF((Table2[[#This Row],[Coût total ]]-Table2[[#This Row],[Financement de l''organisation (en espèces)]])&gt;1500000, 1500000, (Table2[[#This Row],[Coût total ]]-Table2[[#This Row],[Financement de l''organisation (en espèces)]]))</f>
        <v>0</v>
      </c>
      <c r="P13" s="106">
        <f>IF((Table2[[#This Row],[Coût total ]]-Table2[[#This Row],[Financement de l''organisation (en espèces)]])&lt;1500000, 0, (Table2[[#This Row],[Coût total ]]-Table2[[#This Row],[Financement de l''organisation (en espèces)]]))</f>
        <v>0</v>
      </c>
      <c r="Q13" s="1" t="b">
        <f>Table2[[#This Row],[Erreurs de partage des coûts]]="Erreur de partage des coûts"</f>
        <v>0</v>
      </c>
    </row>
    <row r="14" spans="1:18" s="1" customFormat="1" ht="30" customHeight="1" x14ac:dyDescent="0.45">
      <c r="B14" s="2"/>
      <c r="C14" s="48">
        <v>0</v>
      </c>
      <c r="D14" s="51"/>
      <c r="E14" s="53">
        <f>Table2[[#This Row],[Coût unitaire (Sans taxes)]]*Table2[[#This Row],[Nombre d''unités]]</f>
        <v>0</v>
      </c>
      <c r="F14" s="117"/>
      <c r="G14" s="118">
        <f>SUM(Table2[[#This Row],[Coût total ]]*0.3)</f>
        <v>0</v>
      </c>
      <c r="H14" s="119">
        <f>Table2[[#This Row],[Coût total ]]-Table2[[#This Row],[Financement de l''organisation (en espèces)]]</f>
        <v>0</v>
      </c>
      <c r="I14" s="3"/>
      <c r="J14" s="3"/>
      <c r="K1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 s="146" t="str">
        <f>IF(AND(Table2[[#This Row],[Coût total ]]&gt;0, NOT((ISBLANK(Table2[[#This Row],[Catégorie des coûts]]))),NOT((ISBLANK(Table2[[#This Row],[Poste de dépense (Nom de l''item sur le devis)]]))), Table2[[#This Row],[Erreurs de partage des coûts]]="Aucune erreur identifiée!", NOT((ISBLANK(Table2[[#This Row],[Fournisseur]])))), "Complète", N14)</f>
        <v>Inutilisée</v>
      </c>
      <c r="M14" s="120">
        <f>IF(OR(Table2[[#This Row],[Verif2++]]=TRUE, AND(NOT(ISBLANK(Table2[[#This Row],[Poste de dépense (Nom de l''item sur le devis)]])),Table2[[#This Row],[Coût total ]]&lt;=0,Table2[[#This Row],[Financement de l''organisation (en espèces)]]&lt;=0,Table2[[#This Row],[Validité des entrées]]="Incomplète")), 1, 0)</f>
        <v>0</v>
      </c>
      <c r="N14" s="1" t="str">
        <f>IF(NOT(ISBLANK(Table2[[#This Row],[Poste de dépense (Nom de l''item sur le devis)]])), "Incomplète","Inutilisée")</f>
        <v>Inutilisée</v>
      </c>
      <c r="O14" s="106">
        <f>IF((Table2[[#This Row],[Coût total ]]-Table2[[#This Row],[Financement de l''organisation (en espèces)]])&gt;1500000, 1500000, (Table2[[#This Row],[Coût total ]]-Table2[[#This Row],[Financement de l''organisation (en espèces)]]))</f>
        <v>0</v>
      </c>
      <c r="P14" s="106">
        <f>IF((Table2[[#This Row],[Coût total ]]-Table2[[#This Row],[Financement de l''organisation (en espèces)]])&lt;1500000, 0, (Table2[[#This Row],[Coût total ]]-Table2[[#This Row],[Financement de l''organisation (en espèces)]]))</f>
        <v>0</v>
      </c>
      <c r="Q14" s="1" t="b">
        <f>Table2[[#This Row],[Erreurs de partage des coûts]]="Erreur de partage des coûts"</f>
        <v>0</v>
      </c>
    </row>
    <row r="15" spans="1:18" s="1" customFormat="1" ht="30" customHeight="1" x14ac:dyDescent="0.45">
      <c r="B15" s="2"/>
      <c r="C15" s="48">
        <v>0</v>
      </c>
      <c r="D15" s="51"/>
      <c r="E15" s="53">
        <f>Table2[[#This Row],[Coût unitaire (Sans taxes)]]*Table2[[#This Row],[Nombre d''unités]]</f>
        <v>0</v>
      </c>
      <c r="F15" s="117"/>
      <c r="G15" s="118">
        <f>SUM(Table2[[#This Row],[Coût total ]]*0.3)</f>
        <v>0</v>
      </c>
      <c r="H15" s="119">
        <f>Table2[[#This Row],[Coût total ]]-Table2[[#This Row],[Financement de l''organisation (en espèces)]]</f>
        <v>0</v>
      </c>
      <c r="I15" s="3"/>
      <c r="J15" s="3"/>
      <c r="K1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 s="146" t="str">
        <f>IF(AND(Table2[[#This Row],[Coût total ]]&gt;0, NOT((ISBLANK(Table2[[#This Row],[Catégorie des coûts]]))),NOT((ISBLANK(Table2[[#This Row],[Poste de dépense (Nom de l''item sur le devis)]]))), Table2[[#This Row],[Erreurs de partage des coûts]]="Aucune erreur identifiée!", NOT((ISBLANK(Table2[[#This Row],[Fournisseur]])))), "Complète", N15)</f>
        <v>Inutilisée</v>
      </c>
      <c r="M15" s="120">
        <f>IF(OR(Table2[[#This Row],[Verif2++]]=TRUE, AND(NOT(ISBLANK(Table2[[#This Row],[Poste de dépense (Nom de l''item sur le devis)]])),Table2[[#This Row],[Coût total ]]&lt;=0,Table2[[#This Row],[Financement de l''organisation (en espèces)]]&lt;=0,Table2[[#This Row],[Validité des entrées]]="Incomplète")), 1, 0)</f>
        <v>0</v>
      </c>
      <c r="N15" s="1" t="str">
        <f>IF(NOT(ISBLANK(Table2[[#This Row],[Poste de dépense (Nom de l''item sur le devis)]])), "Incomplète","Inutilisée")</f>
        <v>Inutilisée</v>
      </c>
      <c r="O15" s="106">
        <f>IF((Table2[[#This Row],[Coût total ]]-Table2[[#This Row],[Financement de l''organisation (en espèces)]])&gt;1500000, 1500000, (Table2[[#This Row],[Coût total ]]-Table2[[#This Row],[Financement de l''organisation (en espèces)]]))</f>
        <v>0</v>
      </c>
      <c r="P15" s="106">
        <f>IF((Table2[[#This Row],[Coût total ]]-Table2[[#This Row],[Financement de l''organisation (en espèces)]])&lt;1500000, 0, (Table2[[#This Row],[Coût total ]]-Table2[[#This Row],[Financement de l''organisation (en espèces)]]))</f>
        <v>0</v>
      </c>
      <c r="Q15" s="1" t="b">
        <f>Table2[[#This Row],[Erreurs de partage des coûts]]="Erreur de partage des coûts"</f>
        <v>0</v>
      </c>
    </row>
    <row r="16" spans="1:18" s="1" customFormat="1" ht="30" customHeight="1" x14ac:dyDescent="0.45">
      <c r="B16" s="2"/>
      <c r="C16" s="48">
        <v>0</v>
      </c>
      <c r="D16" s="51"/>
      <c r="E16" s="53">
        <f>Table2[[#This Row],[Coût unitaire (Sans taxes)]]*Table2[[#This Row],[Nombre d''unités]]</f>
        <v>0</v>
      </c>
      <c r="F16" s="117"/>
      <c r="G16" s="118">
        <f>SUM(Table2[[#This Row],[Coût total ]]*0.3)</f>
        <v>0</v>
      </c>
      <c r="H16" s="119">
        <f>Table2[[#This Row],[Coût total ]]-Table2[[#This Row],[Financement de l''organisation (en espèces)]]</f>
        <v>0</v>
      </c>
      <c r="I16" s="3"/>
      <c r="J16" s="3"/>
      <c r="K1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 s="146" t="str">
        <f>IF(AND(Table2[[#This Row],[Coût total ]]&gt;0, NOT((ISBLANK(Table2[[#This Row],[Catégorie des coûts]]))),NOT((ISBLANK(Table2[[#This Row],[Poste de dépense (Nom de l''item sur le devis)]]))), Table2[[#This Row],[Erreurs de partage des coûts]]="Aucune erreur identifiée!", NOT((ISBLANK(Table2[[#This Row],[Fournisseur]])))), "Complète", N16)</f>
        <v>Inutilisée</v>
      </c>
      <c r="M16" s="120">
        <f>IF(OR(Table2[[#This Row],[Verif2++]]=TRUE, AND(NOT(ISBLANK(Table2[[#This Row],[Poste de dépense (Nom de l''item sur le devis)]])),Table2[[#This Row],[Coût total ]]&lt;=0,Table2[[#This Row],[Financement de l''organisation (en espèces)]]&lt;=0,Table2[[#This Row],[Validité des entrées]]="Incomplète")), 1, 0)</f>
        <v>0</v>
      </c>
      <c r="N16" s="1" t="str">
        <f>IF(NOT(ISBLANK(Table2[[#This Row],[Poste de dépense (Nom de l''item sur le devis)]])), "Incomplète","Inutilisée")</f>
        <v>Inutilisée</v>
      </c>
      <c r="O16" s="106">
        <f>IF((Table2[[#This Row],[Coût total ]]-Table2[[#This Row],[Financement de l''organisation (en espèces)]])&gt;1500000, 1500000, (Table2[[#This Row],[Coût total ]]-Table2[[#This Row],[Financement de l''organisation (en espèces)]]))</f>
        <v>0</v>
      </c>
      <c r="P16" s="106">
        <f>IF((Table2[[#This Row],[Coût total ]]-Table2[[#This Row],[Financement de l''organisation (en espèces)]])&lt;1500000, 0, (Table2[[#This Row],[Coût total ]]-Table2[[#This Row],[Financement de l''organisation (en espèces)]]))</f>
        <v>0</v>
      </c>
      <c r="Q16" s="1" t="b">
        <f>Table2[[#This Row],[Erreurs de partage des coûts]]="Erreur de partage des coûts"</f>
        <v>0</v>
      </c>
    </row>
    <row r="17" spans="2:17" s="1" customFormat="1" ht="30" customHeight="1" x14ac:dyDescent="0.45">
      <c r="B17" s="2"/>
      <c r="C17" s="48">
        <v>0</v>
      </c>
      <c r="D17" s="51"/>
      <c r="E17" s="53">
        <f>Table2[[#This Row],[Coût unitaire (Sans taxes)]]*Table2[[#This Row],[Nombre d''unités]]</f>
        <v>0</v>
      </c>
      <c r="F17" s="117"/>
      <c r="G17" s="118">
        <f>SUM(Table2[[#This Row],[Coût total ]]*0.3)</f>
        <v>0</v>
      </c>
      <c r="H17" s="119">
        <f>Table2[[#This Row],[Coût total ]]-Table2[[#This Row],[Financement de l''organisation (en espèces)]]</f>
        <v>0</v>
      </c>
      <c r="I17" s="3"/>
      <c r="J17" s="3"/>
      <c r="K1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 s="146" t="str">
        <f>IF(AND(Table2[[#This Row],[Coût total ]]&gt;0, NOT((ISBLANK(Table2[[#This Row],[Catégorie des coûts]]))),NOT((ISBLANK(Table2[[#This Row],[Poste de dépense (Nom de l''item sur le devis)]]))), Table2[[#This Row],[Erreurs de partage des coûts]]="Aucune erreur identifiée!", NOT((ISBLANK(Table2[[#This Row],[Fournisseur]])))), "Complète", N17)</f>
        <v>Inutilisée</v>
      </c>
      <c r="M17" s="120">
        <f>IF(OR(Table2[[#This Row],[Verif2++]]=TRUE, AND(NOT(ISBLANK(Table2[[#This Row],[Poste de dépense (Nom de l''item sur le devis)]])),Table2[[#This Row],[Coût total ]]&lt;=0,Table2[[#This Row],[Financement de l''organisation (en espèces)]]&lt;=0,Table2[[#This Row],[Validité des entrées]]="Incomplète")), 1, 0)</f>
        <v>0</v>
      </c>
      <c r="N17" s="1" t="str">
        <f>IF(NOT(ISBLANK(Table2[[#This Row],[Poste de dépense (Nom de l''item sur le devis)]])), "Incomplète","Inutilisée")</f>
        <v>Inutilisée</v>
      </c>
      <c r="O17" s="106">
        <f>IF((Table2[[#This Row],[Coût total ]]-Table2[[#This Row],[Financement de l''organisation (en espèces)]])&gt;1500000, 1500000, (Table2[[#This Row],[Coût total ]]-Table2[[#This Row],[Financement de l''organisation (en espèces)]]))</f>
        <v>0</v>
      </c>
      <c r="P17" s="106">
        <f>IF((Table2[[#This Row],[Coût total ]]-Table2[[#This Row],[Financement de l''organisation (en espèces)]])&lt;1500000, 0, (Table2[[#This Row],[Coût total ]]-Table2[[#This Row],[Financement de l''organisation (en espèces)]]))</f>
        <v>0</v>
      </c>
      <c r="Q17" s="1" t="b">
        <f>Table2[[#This Row],[Erreurs de partage des coûts]]="Erreur de partage des coûts"</f>
        <v>0</v>
      </c>
    </row>
    <row r="18" spans="2:17" s="1" customFormat="1" ht="30" customHeight="1" x14ac:dyDescent="0.45">
      <c r="B18" s="2"/>
      <c r="C18" s="48">
        <v>0</v>
      </c>
      <c r="D18" s="51"/>
      <c r="E18" s="53">
        <f>Table2[[#This Row],[Coût unitaire (Sans taxes)]]*Table2[[#This Row],[Nombre d''unités]]</f>
        <v>0</v>
      </c>
      <c r="F18" s="117"/>
      <c r="G18" s="118">
        <f>SUM(Table2[[#This Row],[Coût total ]]*0.3)</f>
        <v>0</v>
      </c>
      <c r="H18" s="119">
        <f>Table2[[#This Row],[Coût total ]]-Table2[[#This Row],[Financement de l''organisation (en espèces)]]</f>
        <v>0</v>
      </c>
      <c r="I18" s="3"/>
      <c r="J18" s="3"/>
      <c r="K1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 s="146" t="str">
        <f>IF(AND(Table2[[#This Row],[Coût total ]]&gt;0, NOT((ISBLANK(Table2[[#This Row],[Catégorie des coûts]]))),NOT((ISBLANK(Table2[[#This Row],[Poste de dépense (Nom de l''item sur le devis)]]))), Table2[[#This Row],[Erreurs de partage des coûts]]="Aucune erreur identifiée!", NOT((ISBLANK(Table2[[#This Row],[Fournisseur]])))), "Complète", N18)</f>
        <v>Inutilisée</v>
      </c>
      <c r="M18" s="120">
        <f>IF(OR(Table2[[#This Row],[Verif2++]]=TRUE, AND(NOT(ISBLANK(Table2[[#This Row],[Poste de dépense (Nom de l''item sur le devis)]])),Table2[[#This Row],[Coût total ]]&lt;=0,Table2[[#This Row],[Financement de l''organisation (en espèces)]]&lt;=0,Table2[[#This Row],[Validité des entrées]]="Incomplète")), 1, 0)</f>
        <v>0</v>
      </c>
      <c r="N18" s="1" t="str">
        <f>IF(NOT(ISBLANK(Table2[[#This Row],[Poste de dépense (Nom de l''item sur le devis)]])), "Incomplète","Inutilisée")</f>
        <v>Inutilisée</v>
      </c>
      <c r="O18" s="106">
        <f>IF((Table2[[#This Row],[Coût total ]]-Table2[[#This Row],[Financement de l''organisation (en espèces)]])&gt;1500000, 1500000, (Table2[[#This Row],[Coût total ]]-Table2[[#This Row],[Financement de l''organisation (en espèces)]]))</f>
        <v>0</v>
      </c>
      <c r="P18" s="106">
        <f>IF((Table2[[#This Row],[Coût total ]]-Table2[[#This Row],[Financement de l''organisation (en espèces)]])&lt;1500000, 0, (Table2[[#This Row],[Coût total ]]-Table2[[#This Row],[Financement de l''organisation (en espèces)]]))</f>
        <v>0</v>
      </c>
      <c r="Q18" s="1" t="b">
        <f>Table2[[#This Row],[Erreurs de partage des coûts]]="Erreur de partage des coûts"</f>
        <v>0</v>
      </c>
    </row>
    <row r="19" spans="2:17" s="1" customFormat="1" ht="30" customHeight="1" x14ac:dyDescent="0.45">
      <c r="B19" s="2"/>
      <c r="C19" s="48">
        <v>0</v>
      </c>
      <c r="D19" s="51"/>
      <c r="E19" s="53">
        <f>Table2[[#This Row],[Coût unitaire (Sans taxes)]]*Table2[[#This Row],[Nombre d''unités]]</f>
        <v>0</v>
      </c>
      <c r="F19" s="117"/>
      <c r="G19" s="118">
        <f>SUM(Table2[[#This Row],[Coût total ]]*0.3)</f>
        <v>0</v>
      </c>
      <c r="H19" s="119">
        <f>Table2[[#This Row],[Coût total ]]-Table2[[#This Row],[Financement de l''organisation (en espèces)]]</f>
        <v>0</v>
      </c>
      <c r="I19" s="3"/>
      <c r="J19" s="3"/>
      <c r="K1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 s="146" t="str">
        <f>IF(AND(Table2[[#This Row],[Coût total ]]&gt;0, NOT((ISBLANK(Table2[[#This Row],[Catégorie des coûts]]))),NOT((ISBLANK(Table2[[#This Row],[Poste de dépense (Nom de l''item sur le devis)]]))), Table2[[#This Row],[Erreurs de partage des coûts]]="Aucune erreur identifiée!", NOT((ISBLANK(Table2[[#This Row],[Fournisseur]])))), "Complète", N19)</f>
        <v>Inutilisée</v>
      </c>
      <c r="M19" s="120">
        <f>IF(OR(Table2[[#This Row],[Verif2++]]=TRUE, AND(NOT(ISBLANK(Table2[[#This Row],[Poste de dépense (Nom de l''item sur le devis)]])),Table2[[#This Row],[Coût total ]]&lt;=0,Table2[[#This Row],[Financement de l''organisation (en espèces)]]&lt;=0,Table2[[#This Row],[Validité des entrées]]="Incomplète")), 1, 0)</f>
        <v>0</v>
      </c>
      <c r="N19" s="1" t="str">
        <f>IF(NOT(ISBLANK(Table2[[#This Row],[Poste de dépense (Nom de l''item sur le devis)]])), "Incomplète","Inutilisée")</f>
        <v>Inutilisée</v>
      </c>
      <c r="O19" s="106">
        <f>IF((Table2[[#This Row],[Coût total ]]-Table2[[#This Row],[Financement de l''organisation (en espèces)]])&gt;1500000, 1500000, (Table2[[#This Row],[Coût total ]]-Table2[[#This Row],[Financement de l''organisation (en espèces)]]))</f>
        <v>0</v>
      </c>
      <c r="P19" s="106">
        <f>IF((Table2[[#This Row],[Coût total ]]-Table2[[#This Row],[Financement de l''organisation (en espèces)]])&lt;1500000, 0, (Table2[[#This Row],[Coût total ]]-Table2[[#This Row],[Financement de l''organisation (en espèces)]]))</f>
        <v>0</v>
      </c>
      <c r="Q19" s="1" t="b">
        <f>Table2[[#This Row],[Erreurs de partage des coûts]]="Erreur de partage des coûts"</f>
        <v>0</v>
      </c>
    </row>
    <row r="20" spans="2:17" s="1" customFormat="1" ht="30" customHeight="1" x14ac:dyDescent="0.45">
      <c r="B20" s="2"/>
      <c r="C20" s="48">
        <v>0</v>
      </c>
      <c r="D20" s="51"/>
      <c r="E20" s="53">
        <f>Table2[[#This Row],[Coût unitaire (Sans taxes)]]*Table2[[#This Row],[Nombre d''unités]]</f>
        <v>0</v>
      </c>
      <c r="F20" s="117"/>
      <c r="G20" s="118">
        <f>SUM(Table2[[#This Row],[Coût total ]]*0.3)</f>
        <v>0</v>
      </c>
      <c r="H20" s="119">
        <f>Table2[[#This Row],[Coût total ]]-Table2[[#This Row],[Financement de l''organisation (en espèces)]]</f>
        <v>0</v>
      </c>
      <c r="I20" s="3"/>
      <c r="J20" s="3"/>
      <c r="K2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 s="146" t="str">
        <f>IF(AND(Table2[[#This Row],[Coût total ]]&gt;0, NOT((ISBLANK(Table2[[#This Row],[Catégorie des coûts]]))),NOT((ISBLANK(Table2[[#This Row],[Poste de dépense (Nom de l''item sur le devis)]]))), Table2[[#This Row],[Erreurs de partage des coûts]]="Aucune erreur identifiée!", NOT((ISBLANK(Table2[[#This Row],[Fournisseur]])))), "Complète", N20)</f>
        <v>Inutilisée</v>
      </c>
      <c r="M20" s="120">
        <f>IF(OR(Table2[[#This Row],[Verif2++]]=TRUE, AND(NOT(ISBLANK(Table2[[#This Row],[Poste de dépense (Nom de l''item sur le devis)]])),Table2[[#This Row],[Coût total ]]&lt;=0,Table2[[#This Row],[Financement de l''organisation (en espèces)]]&lt;=0,Table2[[#This Row],[Validité des entrées]]="Incomplète")), 1, 0)</f>
        <v>0</v>
      </c>
      <c r="N20" s="1" t="str">
        <f>IF(NOT(ISBLANK(Table2[[#This Row],[Poste de dépense (Nom de l''item sur le devis)]])), "Incomplète","Inutilisée")</f>
        <v>Inutilisée</v>
      </c>
      <c r="O20" s="106">
        <f>IF((Table2[[#This Row],[Coût total ]]-Table2[[#This Row],[Financement de l''organisation (en espèces)]])&gt;1500000, 1500000, (Table2[[#This Row],[Coût total ]]-Table2[[#This Row],[Financement de l''organisation (en espèces)]]))</f>
        <v>0</v>
      </c>
      <c r="P20" s="106">
        <f>IF((Table2[[#This Row],[Coût total ]]-Table2[[#This Row],[Financement de l''organisation (en espèces)]])&lt;1500000, 0, (Table2[[#This Row],[Coût total ]]-Table2[[#This Row],[Financement de l''organisation (en espèces)]]))</f>
        <v>0</v>
      </c>
      <c r="Q20" s="1" t="b">
        <f>Table2[[#This Row],[Erreurs de partage des coûts]]="Erreur de partage des coûts"</f>
        <v>0</v>
      </c>
    </row>
    <row r="21" spans="2:17" s="1" customFormat="1" ht="30" customHeight="1" x14ac:dyDescent="0.45">
      <c r="B21" s="2"/>
      <c r="C21" s="48">
        <v>0</v>
      </c>
      <c r="D21" s="51"/>
      <c r="E21" s="53">
        <f>Table2[[#This Row],[Coût unitaire (Sans taxes)]]*Table2[[#This Row],[Nombre d''unités]]</f>
        <v>0</v>
      </c>
      <c r="F21" s="117"/>
      <c r="G21" s="118">
        <f>SUM(Table2[[#This Row],[Coût total ]]*0.3)</f>
        <v>0</v>
      </c>
      <c r="H21" s="119">
        <f>Table2[[#This Row],[Coût total ]]-Table2[[#This Row],[Financement de l''organisation (en espèces)]]</f>
        <v>0</v>
      </c>
      <c r="I21" s="3"/>
      <c r="J21" s="3"/>
      <c r="K2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 s="146" t="str">
        <f>IF(AND(Table2[[#This Row],[Coût total ]]&gt;0, NOT((ISBLANK(Table2[[#This Row],[Catégorie des coûts]]))),NOT((ISBLANK(Table2[[#This Row],[Poste de dépense (Nom de l''item sur le devis)]]))), Table2[[#This Row],[Erreurs de partage des coûts]]="Aucune erreur identifiée!", NOT((ISBLANK(Table2[[#This Row],[Fournisseur]])))), "Complète", N21)</f>
        <v>Inutilisée</v>
      </c>
      <c r="M21" s="120">
        <f>IF(OR(Table2[[#This Row],[Verif2++]]=TRUE, AND(NOT(ISBLANK(Table2[[#This Row],[Poste de dépense (Nom de l''item sur le devis)]])),Table2[[#This Row],[Coût total ]]&lt;=0,Table2[[#This Row],[Financement de l''organisation (en espèces)]]&lt;=0,Table2[[#This Row],[Validité des entrées]]="Incomplète")), 1, 0)</f>
        <v>0</v>
      </c>
      <c r="N21" s="1" t="str">
        <f>IF(NOT(ISBLANK(Table2[[#This Row],[Poste de dépense (Nom de l''item sur le devis)]])), "Incomplète","Inutilisée")</f>
        <v>Inutilisée</v>
      </c>
      <c r="O21" s="106">
        <f>IF((Table2[[#This Row],[Coût total ]]-Table2[[#This Row],[Financement de l''organisation (en espèces)]])&gt;1500000, 1500000, (Table2[[#This Row],[Coût total ]]-Table2[[#This Row],[Financement de l''organisation (en espèces)]]))</f>
        <v>0</v>
      </c>
      <c r="P21" s="106">
        <f>IF((Table2[[#This Row],[Coût total ]]-Table2[[#This Row],[Financement de l''organisation (en espèces)]])&lt;1500000, 0, (Table2[[#This Row],[Coût total ]]-Table2[[#This Row],[Financement de l''organisation (en espèces)]]))</f>
        <v>0</v>
      </c>
      <c r="Q21" s="1" t="b">
        <f>Table2[[#This Row],[Erreurs de partage des coûts]]="Erreur de partage des coûts"</f>
        <v>0</v>
      </c>
    </row>
    <row r="22" spans="2:17" s="1" customFormat="1" ht="30" customHeight="1" x14ac:dyDescent="0.45">
      <c r="B22" s="2"/>
      <c r="C22" s="48">
        <v>0</v>
      </c>
      <c r="D22" s="51"/>
      <c r="E22" s="53">
        <f>Table2[[#This Row],[Coût unitaire (Sans taxes)]]*Table2[[#This Row],[Nombre d''unités]]</f>
        <v>0</v>
      </c>
      <c r="F22" s="117"/>
      <c r="G22" s="118">
        <f>SUM(Table2[[#This Row],[Coût total ]]*0.3)</f>
        <v>0</v>
      </c>
      <c r="H22" s="119">
        <f>Table2[[#This Row],[Coût total ]]-Table2[[#This Row],[Financement de l''organisation (en espèces)]]</f>
        <v>0</v>
      </c>
      <c r="I22" s="3"/>
      <c r="J22" s="3"/>
      <c r="K2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 s="146" t="str">
        <f>IF(AND(Table2[[#This Row],[Coût total ]]&gt;0, NOT((ISBLANK(Table2[[#This Row],[Catégorie des coûts]]))),NOT((ISBLANK(Table2[[#This Row],[Poste de dépense (Nom de l''item sur le devis)]]))), Table2[[#This Row],[Erreurs de partage des coûts]]="Aucune erreur identifiée!", NOT((ISBLANK(Table2[[#This Row],[Fournisseur]])))), "Complète", N22)</f>
        <v>Inutilisée</v>
      </c>
      <c r="M22" s="120">
        <f>IF(OR(Table2[[#This Row],[Verif2++]]=TRUE, AND(NOT(ISBLANK(Table2[[#This Row],[Poste de dépense (Nom de l''item sur le devis)]])),Table2[[#This Row],[Coût total ]]&lt;=0,Table2[[#This Row],[Financement de l''organisation (en espèces)]]&lt;=0,Table2[[#This Row],[Validité des entrées]]="Incomplète")), 1, 0)</f>
        <v>0</v>
      </c>
      <c r="N22" s="1" t="str">
        <f>IF(NOT(ISBLANK(Table2[[#This Row],[Poste de dépense (Nom de l''item sur le devis)]])), "Incomplète","Inutilisée")</f>
        <v>Inutilisée</v>
      </c>
      <c r="O22" s="106">
        <f>IF((Table2[[#This Row],[Coût total ]]-Table2[[#This Row],[Financement de l''organisation (en espèces)]])&gt;1500000, 1500000, (Table2[[#This Row],[Coût total ]]-Table2[[#This Row],[Financement de l''organisation (en espèces)]]))</f>
        <v>0</v>
      </c>
      <c r="P22" s="106">
        <f>IF((Table2[[#This Row],[Coût total ]]-Table2[[#This Row],[Financement de l''organisation (en espèces)]])&lt;1500000, 0, (Table2[[#This Row],[Coût total ]]-Table2[[#This Row],[Financement de l''organisation (en espèces)]]))</f>
        <v>0</v>
      </c>
      <c r="Q22" s="1" t="b">
        <f>Table2[[#This Row],[Erreurs de partage des coûts]]="Erreur de partage des coûts"</f>
        <v>0</v>
      </c>
    </row>
    <row r="23" spans="2:17" s="1" customFormat="1" ht="30" customHeight="1" x14ac:dyDescent="0.45">
      <c r="B23" s="2"/>
      <c r="C23" s="48">
        <v>0</v>
      </c>
      <c r="D23" s="51"/>
      <c r="E23" s="53">
        <f>Table2[[#This Row],[Coût unitaire (Sans taxes)]]*Table2[[#This Row],[Nombre d''unités]]</f>
        <v>0</v>
      </c>
      <c r="F23" s="117"/>
      <c r="G23" s="118">
        <f>SUM(Table2[[#This Row],[Coût total ]]*0.3)</f>
        <v>0</v>
      </c>
      <c r="H23" s="119">
        <f>Table2[[#This Row],[Coût total ]]-Table2[[#This Row],[Financement de l''organisation (en espèces)]]</f>
        <v>0</v>
      </c>
      <c r="I23" s="3"/>
      <c r="J23" s="3"/>
      <c r="K2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 s="146" t="str">
        <f>IF(AND(Table2[[#This Row],[Coût total ]]&gt;0, NOT((ISBLANK(Table2[[#This Row],[Catégorie des coûts]]))),NOT((ISBLANK(Table2[[#This Row],[Poste de dépense (Nom de l''item sur le devis)]]))), Table2[[#This Row],[Erreurs de partage des coûts]]="Aucune erreur identifiée!", NOT((ISBLANK(Table2[[#This Row],[Fournisseur]])))), "Complète", N23)</f>
        <v>Inutilisée</v>
      </c>
      <c r="M23" s="120">
        <f>IF(OR(Table2[[#This Row],[Verif2++]]=TRUE, AND(NOT(ISBLANK(Table2[[#This Row],[Poste de dépense (Nom de l''item sur le devis)]])),Table2[[#This Row],[Coût total ]]&lt;=0,Table2[[#This Row],[Financement de l''organisation (en espèces)]]&lt;=0,Table2[[#This Row],[Validité des entrées]]="Incomplète")), 1, 0)</f>
        <v>0</v>
      </c>
      <c r="N23" s="1" t="str">
        <f>IF(NOT(ISBLANK(Table2[[#This Row],[Poste de dépense (Nom de l''item sur le devis)]])), "Incomplète","Inutilisée")</f>
        <v>Inutilisée</v>
      </c>
      <c r="O23" s="106">
        <f>IF((Table2[[#This Row],[Coût total ]]-Table2[[#This Row],[Financement de l''organisation (en espèces)]])&gt;1500000, 1500000, (Table2[[#This Row],[Coût total ]]-Table2[[#This Row],[Financement de l''organisation (en espèces)]]))</f>
        <v>0</v>
      </c>
      <c r="P23" s="106">
        <f>IF((Table2[[#This Row],[Coût total ]]-Table2[[#This Row],[Financement de l''organisation (en espèces)]])&lt;1500000, 0, (Table2[[#This Row],[Coût total ]]-Table2[[#This Row],[Financement de l''organisation (en espèces)]]))</f>
        <v>0</v>
      </c>
      <c r="Q23" s="1" t="b">
        <f>Table2[[#This Row],[Erreurs de partage des coûts]]="Erreur de partage des coûts"</f>
        <v>0</v>
      </c>
    </row>
    <row r="24" spans="2:17" s="1" customFormat="1" ht="30" customHeight="1" x14ac:dyDescent="0.45">
      <c r="B24" s="2"/>
      <c r="C24" s="48">
        <v>0</v>
      </c>
      <c r="D24" s="51"/>
      <c r="E24" s="53">
        <f>Table2[[#This Row],[Coût unitaire (Sans taxes)]]*Table2[[#This Row],[Nombre d''unités]]</f>
        <v>0</v>
      </c>
      <c r="F24" s="117"/>
      <c r="G24" s="118">
        <f>SUM(Table2[[#This Row],[Coût total ]]*0.3)</f>
        <v>0</v>
      </c>
      <c r="H24" s="119">
        <f>Table2[[#This Row],[Coût total ]]-Table2[[#This Row],[Financement de l''organisation (en espèces)]]</f>
        <v>0</v>
      </c>
      <c r="I24" s="3"/>
      <c r="J24" s="3"/>
      <c r="K2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 s="146" t="str">
        <f>IF(AND(Table2[[#This Row],[Coût total ]]&gt;0, NOT((ISBLANK(Table2[[#This Row],[Catégorie des coûts]]))),NOT((ISBLANK(Table2[[#This Row],[Poste de dépense (Nom de l''item sur le devis)]]))), Table2[[#This Row],[Erreurs de partage des coûts]]="Aucune erreur identifiée!", NOT((ISBLANK(Table2[[#This Row],[Fournisseur]])))), "Complète", N24)</f>
        <v>Inutilisée</v>
      </c>
      <c r="M24" s="120">
        <f>IF(OR(Table2[[#This Row],[Verif2++]]=TRUE, AND(NOT(ISBLANK(Table2[[#This Row],[Poste de dépense (Nom de l''item sur le devis)]])),Table2[[#This Row],[Coût total ]]&lt;=0,Table2[[#This Row],[Financement de l''organisation (en espèces)]]&lt;=0,Table2[[#This Row],[Validité des entrées]]="Incomplète")), 1, 0)</f>
        <v>0</v>
      </c>
      <c r="N24" s="1" t="str">
        <f>IF(NOT(ISBLANK(Table2[[#This Row],[Poste de dépense (Nom de l''item sur le devis)]])), "Incomplète","Inutilisée")</f>
        <v>Inutilisée</v>
      </c>
      <c r="O24" s="106">
        <f>IF((Table2[[#This Row],[Coût total ]]-Table2[[#This Row],[Financement de l''organisation (en espèces)]])&gt;1500000, 1500000, (Table2[[#This Row],[Coût total ]]-Table2[[#This Row],[Financement de l''organisation (en espèces)]]))</f>
        <v>0</v>
      </c>
      <c r="P24" s="106">
        <f>IF((Table2[[#This Row],[Coût total ]]-Table2[[#This Row],[Financement de l''organisation (en espèces)]])&lt;1500000, 0, (Table2[[#This Row],[Coût total ]]-Table2[[#This Row],[Financement de l''organisation (en espèces)]]))</f>
        <v>0</v>
      </c>
      <c r="Q24" s="1" t="b">
        <f>Table2[[#This Row],[Erreurs de partage des coûts]]="Erreur de partage des coûts"</f>
        <v>0</v>
      </c>
    </row>
    <row r="25" spans="2:17" s="1" customFormat="1" ht="30" customHeight="1" x14ac:dyDescent="0.45">
      <c r="B25" s="2"/>
      <c r="C25" s="48">
        <v>0</v>
      </c>
      <c r="D25" s="51"/>
      <c r="E25" s="53">
        <f>Table2[[#This Row],[Coût unitaire (Sans taxes)]]*Table2[[#This Row],[Nombre d''unités]]</f>
        <v>0</v>
      </c>
      <c r="F25" s="117"/>
      <c r="G25" s="118">
        <f>SUM(Table2[[#This Row],[Coût total ]]*0.3)</f>
        <v>0</v>
      </c>
      <c r="H25" s="119">
        <f>Table2[[#This Row],[Coût total ]]-Table2[[#This Row],[Financement de l''organisation (en espèces)]]</f>
        <v>0</v>
      </c>
      <c r="I25" s="3"/>
      <c r="J25" s="3"/>
      <c r="K2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 s="146" t="str">
        <f>IF(AND(Table2[[#This Row],[Coût total ]]&gt;0, NOT((ISBLANK(Table2[[#This Row],[Catégorie des coûts]]))),NOT((ISBLANK(Table2[[#This Row],[Poste de dépense (Nom de l''item sur le devis)]]))), Table2[[#This Row],[Erreurs de partage des coûts]]="Aucune erreur identifiée!", NOT((ISBLANK(Table2[[#This Row],[Fournisseur]])))), "Complète", N25)</f>
        <v>Inutilisée</v>
      </c>
      <c r="M25" s="120">
        <f>IF(OR(Table2[[#This Row],[Verif2++]]=TRUE, AND(NOT(ISBLANK(Table2[[#This Row],[Poste de dépense (Nom de l''item sur le devis)]])),Table2[[#This Row],[Coût total ]]&lt;=0,Table2[[#This Row],[Financement de l''organisation (en espèces)]]&lt;=0,Table2[[#This Row],[Validité des entrées]]="Incomplète")), 1, 0)</f>
        <v>0</v>
      </c>
      <c r="N25" s="1" t="str">
        <f>IF(NOT(ISBLANK(Table2[[#This Row],[Poste de dépense (Nom de l''item sur le devis)]])), "Incomplète","Inutilisée")</f>
        <v>Inutilisée</v>
      </c>
      <c r="O25" s="106">
        <f>IF((Table2[[#This Row],[Coût total ]]-Table2[[#This Row],[Financement de l''organisation (en espèces)]])&gt;1500000, 1500000, (Table2[[#This Row],[Coût total ]]-Table2[[#This Row],[Financement de l''organisation (en espèces)]]))</f>
        <v>0</v>
      </c>
      <c r="P25" s="106">
        <f>IF((Table2[[#This Row],[Coût total ]]-Table2[[#This Row],[Financement de l''organisation (en espèces)]])&lt;1500000, 0, (Table2[[#This Row],[Coût total ]]-Table2[[#This Row],[Financement de l''organisation (en espèces)]]))</f>
        <v>0</v>
      </c>
      <c r="Q25" s="1" t="b">
        <f>Table2[[#This Row],[Erreurs de partage des coûts]]="Erreur de partage des coûts"</f>
        <v>0</v>
      </c>
    </row>
    <row r="26" spans="2:17" s="1" customFormat="1" ht="30" customHeight="1" x14ac:dyDescent="0.45">
      <c r="B26" s="2"/>
      <c r="C26" s="48">
        <v>0</v>
      </c>
      <c r="D26" s="51"/>
      <c r="E26" s="53">
        <f>Table2[[#This Row],[Coût unitaire (Sans taxes)]]*Table2[[#This Row],[Nombre d''unités]]</f>
        <v>0</v>
      </c>
      <c r="F26" s="117"/>
      <c r="G26" s="118">
        <f>SUM(Table2[[#This Row],[Coût total ]]*0.3)</f>
        <v>0</v>
      </c>
      <c r="H26" s="119">
        <f>Table2[[#This Row],[Coût total ]]-Table2[[#This Row],[Financement de l''organisation (en espèces)]]</f>
        <v>0</v>
      </c>
      <c r="I26" s="3"/>
      <c r="J26" s="3"/>
      <c r="K2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 s="146" t="str">
        <f>IF(AND(Table2[[#This Row],[Coût total ]]&gt;0, NOT((ISBLANK(Table2[[#This Row],[Catégorie des coûts]]))),NOT((ISBLANK(Table2[[#This Row],[Poste de dépense (Nom de l''item sur le devis)]]))), Table2[[#This Row],[Erreurs de partage des coûts]]="Aucune erreur identifiée!", NOT((ISBLANK(Table2[[#This Row],[Fournisseur]])))), "Complète", N26)</f>
        <v>Inutilisée</v>
      </c>
      <c r="M26" s="120">
        <f>IF(OR(Table2[[#This Row],[Verif2++]]=TRUE, AND(NOT(ISBLANK(Table2[[#This Row],[Poste de dépense (Nom de l''item sur le devis)]])),Table2[[#This Row],[Coût total ]]&lt;=0,Table2[[#This Row],[Financement de l''organisation (en espèces)]]&lt;=0,Table2[[#This Row],[Validité des entrées]]="Incomplète")), 1, 0)</f>
        <v>0</v>
      </c>
      <c r="N26" s="1" t="str">
        <f>IF(NOT(ISBLANK(Table2[[#This Row],[Poste de dépense (Nom de l''item sur le devis)]])), "Incomplète","Inutilisée")</f>
        <v>Inutilisée</v>
      </c>
      <c r="O26" s="106">
        <f>IF((Table2[[#This Row],[Coût total ]]-Table2[[#This Row],[Financement de l''organisation (en espèces)]])&gt;1500000, 1500000, (Table2[[#This Row],[Coût total ]]-Table2[[#This Row],[Financement de l''organisation (en espèces)]]))</f>
        <v>0</v>
      </c>
      <c r="P26" s="106">
        <f>IF((Table2[[#This Row],[Coût total ]]-Table2[[#This Row],[Financement de l''organisation (en espèces)]])&lt;1500000, 0, (Table2[[#This Row],[Coût total ]]-Table2[[#This Row],[Financement de l''organisation (en espèces)]]))</f>
        <v>0</v>
      </c>
      <c r="Q26" s="1" t="b">
        <f>Table2[[#This Row],[Erreurs de partage des coûts]]="Erreur de partage des coûts"</f>
        <v>0</v>
      </c>
    </row>
    <row r="27" spans="2:17" s="1" customFormat="1" ht="30" customHeight="1" x14ac:dyDescent="0.45">
      <c r="B27" s="2"/>
      <c r="C27" s="48">
        <v>0</v>
      </c>
      <c r="D27" s="51"/>
      <c r="E27" s="53">
        <f>Table2[[#This Row],[Coût unitaire (Sans taxes)]]*Table2[[#This Row],[Nombre d''unités]]</f>
        <v>0</v>
      </c>
      <c r="F27" s="117"/>
      <c r="G27" s="118">
        <f>SUM(Table2[[#This Row],[Coût total ]]*0.3)</f>
        <v>0</v>
      </c>
      <c r="H27" s="119">
        <f>Table2[[#This Row],[Coût total ]]-Table2[[#This Row],[Financement de l''organisation (en espèces)]]</f>
        <v>0</v>
      </c>
      <c r="I27" s="3"/>
      <c r="J27" s="3"/>
      <c r="K2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 s="146" t="str">
        <f>IF(AND(Table2[[#This Row],[Coût total ]]&gt;0, NOT((ISBLANK(Table2[[#This Row],[Catégorie des coûts]]))),NOT((ISBLANK(Table2[[#This Row],[Poste de dépense (Nom de l''item sur le devis)]]))), Table2[[#This Row],[Erreurs de partage des coûts]]="Aucune erreur identifiée!", NOT((ISBLANK(Table2[[#This Row],[Fournisseur]])))), "Complète", N27)</f>
        <v>Inutilisée</v>
      </c>
      <c r="M27" s="120">
        <f>IF(OR(Table2[[#This Row],[Verif2++]]=TRUE, AND(NOT(ISBLANK(Table2[[#This Row],[Poste de dépense (Nom de l''item sur le devis)]])),Table2[[#This Row],[Coût total ]]&lt;=0,Table2[[#This Row],[Financement de l''organisation (en espèces)]]&lt;=0,Table2[[#This Row],[Validité des entrées]]="Incomplète")), 1, 0)</f>
        <v>0</v>
      </c>
      <c r="N27" s="1" t="str">
        <f>IF(NOT(ISBLANK(Table2[[#This Row],[Poste de dépense (Nom de l''item sur le devis)]])), "Incomplète","Inutilisée")</f>
        <v>Inutilisée</v>
      </c>
      <c r="O27" s="106">
        <f>IF((Table2[[#This Row],[Coût total ]]-Table2[[#This Row],[Financement de l''organisation (en espèces)]])&gt;1500000, 1500000, (Table2[[#This Row],[Coût total ]]-Table2[[#This Row],[Financement de l''organisation (en espèces)]]))</f>
        <v>0</v>
      </c>
      <c r="P27" s="106">
        <f>IF((Table2[[#This Row],[Coût total ]]-Table2[[#This Row],[Financement de l''organisation (en espèces)]])&lt;1500000, 0, (Table2[[#This Row],[Coût total ]]-Table2[[#This Row],[Financement de l''organisation (en espèces)]]))</f>
        <v>0</v>
      </c>
      <c r="Q27" s="1" t="b">
        <f>Table2[[#This Row],[Erreurs de partage des coûts]]="Erreur de partage des coûts"</f>
        <v>0</v>
      </c>
    </row>
    <row r="28" spans="2:17" s="1" customFormat="1" ht="30" customHeight="1" x14ac:dyDescent="0.45">
      <c r="B28" s="2"/>
      <c r="C28" s="48">
        <v>0</v>
      </c>
      <c r="D28" s="51"/>
      <c r="E28" s="53">
        <f>Table2[[#This Row],[Coût unitaire (Sans taxes)]]*Table2[[#This Row],[Nombre d''unités]]</f>
        <v>0</v>
      </c>
      <c r="F28" s="117"/>
      <c r="G28" s="118">
        <f>SUM(Table2[[#This Row],[Coût total ]]*0.3)</f>
        <v>0</v>
      </c>
      <c r="H28" s="119">
        <f>Table2[[#This Row],[Coût total ]]-Table2[[#This Row],[Financement de l''organisation (en espèces)]]</f>
        <v>0</v>
      </c>
      <c r="I28" s="3"/>
      <c r="J28" s="3"/>
      <c r="K2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 s="146" t="str">
        <f>IF(AND(Table2[[#This Row],[Coût total ]]&gt;0, NOT((ISBLANK(Table2[[#This Row],[Catégorie des coûts]]))),NOT((ISBLANK(Table2[[#This Row],[Poste de dépense (Nom de l''item sur le devis)]]))), Table2[[#This Row],[Erreurs de partage des coûts]]="Aucune erreur identifiée!", NOT((ISBLANK(Table2[[#This Row],[Fournisseur]])))), "Complète", N28)</f>
        <v>Inutilisée</v>
      </c>
      <c r="M28" s="120">
        <f>IF(OR(Table2[[#This Row],[Verif2++]]=TRUE, AND(NOT(ISBLANK(Table2[[#This Row],[Poste de dépense (Nom de l''item sur le devis)]])),Table2[[#This Row],[Coût total ]]&lt;=0,Table2[[#This Row],[Financement de l''organisation (en espèces)]]&lt;=0,Table2[[#This Row],[Validité des entrées]]="Incomplète")), 1, 0)</f>
        <v>0</v>
      </c>
      <c r="N28" s="1" t="str">
        <f>IF(NOT(ISBLANK(Table2[[#This Row],[Poste de dépense (Nom de l''item sur le devis)]])), "Incomplète","Inutilisée")</f>
        <v>Inutilisée</v>
      </c>
      <c r="O28" s="106">
        <f>IF((Table2[[#This Row],[Coût total ]]-Table2[[#This Row],[Financement de l''organisation (en espèces)]])&gt;1500000, 1500000, (Table2[[#This Row],[Coût total ]]-Table2[[#This Row],[Financement de l''organisation (en espèces)]]))</f>
        <v>0</v>
      </c>
      <c r="P28" s="106">
        <f>IF((Table2[[#This Row],[Coût total ]]-Table2[[#This Row],[Financement de l''organisation (en espèces)]])&lt;1500000, 0, (Table2[[#This Row],[Coût total ]]-Table2[[#This Row],[Financement de l''organisation (en espèces)]]))</f>
        <v>0</v>
      </c>
      <c r="Q28" s="1" t="b">
        <f>Table2[[#This Row],[Erreurs de partage des coûts]]="Erreur de partage des coûts"</f>
        <v>0</v>
      </c>
    </row>
    <row r="29" spans="2:17" s="1" customFormat="1" ht="30" customHeight="1" x14ac:dyDescent="0.45">
      <c r="B29" s="2"/>
      <c r="C29" s="48">
        <v>0</v>
      </c>
      <c r="D29" s="51"/>
      <c r="E29" s="53">
        <f>Table2[[#This Row],[Coût unitaire (Sans taxes)]]*Table2[[#This Row],[Nombre d''unités]]</f>
        <v>0</v>
      </c>
      <c r="F29" s="117"/>
      <c r="G29" s="118">
        <f>SUM(Table2[[#This Row],[Coût total ]]*0.3)</f>
        <v>0</v>
      </c>
      <c r="H29" s="119">
        <f>Table2[[#This Row],[Coût total ]]-Table2[[#This Row],[Financement de l''organisation (en espèces)]]</f>
        <v>0</v>
      </c>
      <c r="I29" s="3"/>
      <c r="J29" s="3"/>
      <c r="K2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 s="146" t="str">
        <f>IF(AND(Table2[[#This Row],[Coût total ]]&gt;0, NOT((ISBLANK(Table2[[#This Row],[Catégorie des coûts]]))),NOT((ISBLANK(Table2[[#This Row],[Poste de dépense (Nom de l''item sur le devis)]]))), Table2[[#This Row],[Erreurs de partage des coûts]]="Aucune erreur identifiée!", NOT((ISBLANK(Table2[[#This Row],[Fournisseur]])))), "Complète", N29)</f>
        <v>Inutilisée</v>
      </c>
      <c r="M29" s="120">
        <f>IF(OR(Table2[[#This Row],[Verif2++]]=TRUE, AND(NOT(ISBLANK(Table2[[#This Row],[Poste de dépense (Nom de l''item sur le devis)]])),Table2[[#This Row],[Coût total ]]&lt;=0,Table2[[#This Row],[Financement de l''organisation (en espèces)]]&lt;=0,Table2[[#This Row],[Validité des entrées]]="Incomplète")), 1, 0)</f>
        <v>0</v>
      </c>
      <c r="N29" s="1" t="str">
        <f>IF(NOT(ISBLANK(Table2[[#This Row],[Poste de dépense (Nom de l''item sur le devis)]])), "Incomplète","Inutilisée")</f>
        <v>Inutilisée</v>
      </c>
      <c r="O29" s="106">
        <f>IF((Table2[[#This Row],[Coût total ]]-Table2[[#This Row],[Financement de l''organisation (en espèces)]])&gt;1500000, 1500000, (Table2[[#This Row],[Coût total ]]-Table2[[#This Row],[Financement de l''organisation (en espèces)]]))</f>
        <v>0</v>
      </c>
      <c r="P29" s="106">
        <f>IF((Table2[[#This Row],[Coût total ]]-Table2[[#This Row],[Financement de l''organisation (en espèces)]])&lt;1500000, 0, (Table2[[#This Row],[Coût total ]]-Table2[[#This Row],[Financement de l''organisation (en espèces)]]))</f>
        <v>0</v>
      </c>
      <c r="Q29" s="1" t="b">
        <f>Table2[[#This Row],[Erreurs de partage des coûts]]="Erreur de partage des coûts"</f>
        <v>0</v>
      </c>
    </row>
    <row r="30" spans="2:17" s="1" customFormat="1" ht="30" customHeight="1" x14ac:dyDescent="0.45">
      <c r="B30" s="2"/>
      <c r="C30" s="48">
        <v>0</v>
      </c>
      <c r="D30" s="51"/>
      <c r="E30" s="53">
        <f>Table2[[#This Row],[Coût unitaire (Sans taxes)]]*Table2[[#This Row],[Nombre d''unités]]</f>
        <v>0</v>
      </c>
      <c r="F30" s="117"/>
      <c r="G30" s="118">
        <f>SUM(Table2[[#This Row],[Coût total ]]*0.3)</f>
        <v>0</v>
      </c>
      <c r="H30" s="119">
        <f>Table2[[#This Row],[Coût total ]]-Table2[[#This Row],[Financement de l''organisation (en espèces)]]</f>
        <v>0</v>
      </c>
      <c r="I30" s="3"/>
      <c r="J30" s="3"/>
      <c r="K3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 s="146" t="str">
        <f>IF(AND(Table2[[#This Row],[Coût total ]]&gt;0, NOT((ISBLANK(Table2[[#This Row],[Catégorie des coûts]]))),NOT((ISBLANK(Table2[[#This Row],[Poste de dépense (Nom de l''item sur le devis)]]))), Table2[[#This Row],[Erreurs de partage des coûts]]="Aucune erreur identifiée!", NOT((ISBLANK(Table2[[#This Row],[Fournisseur]])))), "Complète", N30)</f>
        <v>Inutilisée</v>
      </c>
      <c r="M30" s="120">
        <f>IF(OR(Table2[[#This Row],[Verif2++]]=TRUE, AND(NOT(ISBLANK(Table2[[#This Row],[Poste de dépense (Nom de l''item sur le devis)]])),Table2[[#This Row],[Coût total ]]&lt;=0,Table2[[#This Row],[Financement de l''organisation (en espèces)]]&lt;=0,Table2[[#This Row],[Validité des entrées]]="Incomplète")), 1, 0)</f>
        <v>0</v>
      </c>
      <c r="N30" s="1" t="str">
        <f>IF(NOT(ISBLANK(Table2[[#This Row],[Poste de dépense (Nom de l''item sur le devis)]])), "Incomplète","Inutilisée")</f>
        <v>Inutilisée</v>
      </c>
      <c r="O30" s="106">
        <f>IF((Table2[[#This Row],[Coût total ]]-Table2[[#This Row],[Financement de l''organisation (en espèces)]])&gt;1500000, 1500000, (Table2[[#This Row],[Coût total ]]-Table2[[#This Row],[Financement de l''organisation (en espèces)]]))</f>
        <v>0</v>
      </c>
      <c r="P30" s="106">
        <f>IF((Table2[[#This Row],[Coût total ]]-Table2[[#This Row],[Financement de l''organisation (en espèces)]])&lt;1500000, 0, (Table2[[#This Row],[Coût total ]]-Table2[[#This Row],[Financement de l''organisation (en espèces)]]))</f>
        <v>0</v>
      </c>
      <c r="Q30" s="1" t="b">
        <f>Table2[[#This Row],[Erreurs de partage des coûts]]="Erreur de partage des coûts"</f>
        <v>0</v>
      </c>
    </row>
    <row r="31" spans="2:17" s="1" customFormat="1" ht="30" customHeight="1" x14ac:dyDescent="0.45">
      <c r="B31" s="2"/>
      <c r="C31" s="48">
        <v>0</v>
      </c>
      <c r="D31" s="51"/>
      <c r="E31" s="53">
        <f>Table2[[#This Row],[Coût unitaire (Sans taxes)]]*Table2[[#This Row],[Nombre d''unités]]</f>
        <v>0</v>
      </c>
      <c r="F31" s="117"/>
      <c r="G31" s="118">
        <f>SUM(Table2[[#This Row],[Coût total ]]*0.3)</f>
        <v>0</v>
      </c>
      <c r="H31" s="119">
        <f>Table2[[#This Row],[Coût total ]]-Table2[[#This Row],[Financement de l''organisation (en espèces)]]</f>
        <v>0</v>
      </c>
      <c r="I31" s="3"/>
      <c r="J31" s="3"/>
      <c r="K3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 s="146" t="str">
        <f>IF(AND(Table2[[#This Row],[Coût total ]]&gt;0, NOT((ISBLANK(Table2[[#This Row],[Catégorie des coûts]]))),NOT((ISBLANK(Table2[[#This Row],[Poste de dépense (Nom de l''item sur le devis)]]))), Table2[[#This Row],[Erreurs de partage des coûts]]="Aucune erreur identifiée!", NOT((ISBLANK(Table2[[#This Row],[Fournisseur]])))), "Complète", N31)</f>
        <v>Inutilisée</v>
      </c>
      <c r="M31" s="120">
        <f>IF(OR(Table2[[#This Row],[Verif2++]]=TRUE, AND(NOT(ISBLANK(Table2[[#This Row],[Poste de dépense (Nom de l''item sur le devis)]])),Table2[[#This Row],[Coût total ]]&lt;=0,Table2[[#This Row],[Financement de l''organisation (en espèces)]]&lt;=0,Table2[[#This Row],[Validité des entrées]]="Incomplète")), 1, 0)</f>
        <v>0</v>
      </c>
      <c r="N31" s="1" t="str">
        <f>IF(NOT(ISBLANK(Table2[[#This Row],[Poste de dépense (Nom de l''item sur le devis)]])), "Incomplète","Inutilisée")</f>
        <v>Inutilisée</v>
      </c>
      <c r="O31" s="106">
        <f>IF((Table2[[#This Row],[Coût total ]]-Table2[[#This Row],[Financement de l''organisation (en espèces)]])&gt;1500000, 1500000, (Table2[[#This Row],[Coût total ]]-Table2[[#This Row],[Financement de l''organisation (en espèces)]]))</f>
        <v>0</v>
      </c>
      <c r="P31" s="106">
        <f>IF((Table2[[#This Row],[Coût total ]]-Table2[[#This Row],[Financement de l''organisation (en espèces)]])&lt;1500000, 0, (Table2[[#This Row],[Coût total ]]-Table2[[#This Row],[Financement de l''organisation (en espèces)]]))</f>
        <v>0</v>
      </c>
      <c r="Q31" s="1" t="b">
        <f>Table2[[#This Row],[Erreurs de partage des coûts]]="Erreur de partage des coûts"</f>
        <v>0</v>
      </c>
    </row>
    <row r="32" spans="2:17" s="1" customFormat="1" ht="30" customHeight="1" x14ac:dyDescent="0.45">
      <c r="B32" s="2"/>
      <c r="C32" s="48">
        <v>0</v>
      </c>
      <c r="D32" s="51"/>
      <c r="E32" s="53">
        <f>Table2[[#This Row],[Coût unitaire (Sans taxes)]]*Table2[[#This Row],[Nombre d''unités]]</f>
        <v>0</v>
      </c>
      <c r="F32" s="117"/>
      <c r="G32" s="118">
        <f>SUM(Table2[[#This Row],[Coût total ]]*0.3)</f>
        <v>0</v>
      </c>
      <c r="H32" s="119">
        <f>Table2[[#This Row],[Coût total ]]-Table2[[#This Row],[Financement de l''organisation (en espèces)]]</f>
        <v>0</v>
      </c>
      <c r="I32" s="3"/>
      <c r="J32" s="3"/>
      <c r="K3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 s="146" t="str">
        <f>IF(AND(Table2[[#This Row],[Coût total ]]&gt;0, NOT((ISBLANK(Table2[[#This Row],[Catégorie des coûts]]))),NOT((ISBLANK(Table2[[#This Row],[Poste de dépense (Nom de l''item sur le devis)]]))), Table2[[#This Row],[Erreurs de partage des coûts]]="Aucune erreur identifiée!", NOT((ISBLANK(Table2[[#This Row],[Fournisseur]])))), "Complète", N32)</f>
        <v>Inutilisée</v>
      </c>
      <c r="M32" s="120">
        <f>IF(OR(Table2[[#This Row],[Verif2++]]=TRUE, AND(NOT(ISBLANK(Table2[[#This Row],[Poste de dépense (Nom de l''item sur le devis)]])),Table2[[#This Row],[Coût total ]]&lt;=0,Table2[[#This Row],[Financement de l''organisation (en espèces)]]&lt;=0,Table2[[#This Row],[Validité des entrées]]="Incomplète")), 1, 0)</f>
        <v>0</v>
      </c>
      <c r="N32" s="1" t="str">
        <f>IF(NOT(ISBLANK(Table2[[#This Row],[Poste de dépense (Nom de l''item sur le devis)]])), "Incomplète","Inutilisée")</f>
        <v>Inutilisée</v>
      </c>
      <c r="O32" s="106">
        <f>IF((Table2[[#This Row],[Coût total ]]-Table2[[#This Row],[Financement de l''organisation (en espèces)]])&gt;1500000, 1500000, (Table2[[#This Row],[Coût total ]]-Table2[[#This Row],[Financement de l''organisation (en espèces)]]))</f>
        <v>0</v>
      </c>
      <c r="P32" s="106">
        <f>IF((Table2[[#This Row],[Coût total ]]-Table2[[#This Row],[Financement de l''organisation (en espèces)]])&lt;1500000, 0, (Table2[[#This Row],[Coût total ]]-Table2[[#This Row],[Financement de l''organisation (en espèces)]]))</f>
        <v>0</v>
      </c>
      <c r="Q32" s="1" t="b">
        <f>Table2[[#This Row],[Erreurs de partage des coûts]]="Erreur de partage des coûts"</f>
        <v>0</v>
      </c>
    </row>
    <row r="33" spans="2:17" s="1" customFormat="1" ht="30" customHeight="1" x14ac:dyDescent="0.45">
      <c r="B33" s="2"/>
      <c r="C33" s="48">
        <v>0</v>
      </c>
      <c r="D33" s="51"/>
      <c r="E33" s="53">
        <f>Table2[[#This Row],[Coût unitaire (Sans taxes)]]*Table2[[#This Row],[Nombre d''unités]]</f>
        <v>0</v>
      </c>
      <c r="F33" s="117"/>
      <c r="G33" s="118">
        <f>SUM(Table2[[#This Row],[Coût total ]]*0.3)</f>
        <v>0</v>
      </c>
      <c r="H33" s="119">
        <f>Table2[[#This Row],[Coût total ]]-Table2[[#This Row],[Financement de l''organisation (en espèces)]]</f>
        <v>0</v>
      </c>
      <c r="I33" s="3"/>
      <c r="J33" s="3"/>
      <c r="K3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 s="146" t="str">
        <f>IF(AND(Table2[[#This Row],[Coût total ]]&gt;0, NOT((ISBLANK(Table2[[#This Row],[Catégorie des coûts]]))),NOT((ISBLANK(Table2[[#This Row],[Poste de dépense (Nom de l''item sur le devis)]]))), Table2[[#This Row],[Erreurs de partage des coûts]]="Aucune erreur identifiée!", NOT((ISBLANK(Table2[[#This Row],[Fournisseur]])))), "Complète", N33)</f>
        <v>Inutilisée</v>
      </c>
      <c r="M33" s="120">
        <f>IF(OR(Table2[[#This Row],[Verif2++]]=TRUE, AND(NOT(ISBLANK(Table2[[#This Row],[Poste de dépense (Nom de l''item sur le devis)]])),Table2[[#This Row],[Coût total ]]&lt;=0,Table2[[#This Row],[Financement de l''organisation (en espèces)]]&lt;=0,Table2[[#This Row],[Validité des entrées]]="Incomplète")), 1, 0)</f>
        <v>0</v>
      </c>
      <c r="N33" s="1" t="str">
        <f>IF(NOT(ISBLANK(Table2[[#This Row],[Poste de dépense (Nom de l''item sur le devis)]])), "Incomplète","Inutilisée")</f>
        <v>Inutilisée</v>
      </c>
      <c r="O33" s="106">
        <f>IF((Table2[[#This Row],[Coût total ]]-Table2[[#This Row],[Financement de l''organisation (en espèces)]])&gt;1500000, 1500000, (Table2[[#This Row],[Coût total ]]-Table2[[#This Row],[Financement de l''organisation (en espèces)]]))</f>
        <v>0</v>
      </c>
      <c r="P33" s="106">
        <f>IF((Table2[[#This Row],[Coût total ]]-Table2[[#This Row],[Financement de l''organisation (en espèces)]])&lt;1500000, 0, (Table2[[#This Row],[Coût total ]]-Table2[[#This Row],[Financement de l''organisation (en espèces)]]))</f>
        <v>0</v>
      </c>
      <c r="Q33" s="1" t="b">
        <f>Table2[[#This Row],[Erreurs de partage des coûts]]="Erreur de partage des coûts"</f>
        <v>0</v>
      </c>
    </row>
    <row r="34" spans="2:17" s="1" customFormat="1" ht="30" customHeight="1" x14ac:dyDescent="0.45">
      <c r="B34" s="2"/>
      <c r="C34" s="48">
        <v>0</v>
      </c>
      <c r="D34" s="51"/>
      <c r="E34" s="53">
        <f>Table2[[#This Row],[Coût unitaire (Sans taxes)]]*Table2[[#This Row],[Nombre d''unités]]</f>
        <v>0</v>
      </c>
      <c r="F34" s="117"/>
      <c r="G34" s="118">
        <f>SUM(Table2[[#This Row],[Coût total ]]*0.3)</f>
        <v>0</v>
      </c>
      <c r="H34" s="119">
        <f>Table2[[#This Row],[Coût total ]]-Table2[[#This Row],[Financement de l''organisation (en espèces)]]</f>
        <v>0</v>
      </c>
      <c r="I34" s="3"/>
      <c r="J34" s="3"/>
      <c r="K3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 s="146" t="str">
        <f>IF(AND(Table2[[#This Row],[Coût total ]]&gt;0, NOT((ISBLANK(Table2[[#This Row],[Catégorie des coûts]]))),NOT((ISBLANK(Table2[[#This Row],[Poste de dépense (Nom de l''item sur le devis)]]))), Table2[[#This Row],[Erreurs de partage des coûts]]="Aucune erreur identifiée!", NOT((ISBLANK(Table2[[#This Row],[Fournisseur]])))), "Complète", N34)</f>
        <v>Inutilisée</v>
      </c>
      <c r="M34" s="120">
        <f>IF(OR(Table2[[#This Row],[Verif2++]]=TRUE, AND(NOT(ISBLANK(Table2[[#This Row],[Poste de dépense (Nom de l''item sur le devis)]])),Table2[[#This Row],[Coût total ]]&lt;=0,Table2[[#This Row],[Financement de l''organisation (en espèces)]]&lt;=0,Table2[[#This Row],[Validité des entrées]]="Incomplète")), 1, 0)</f>
        <v>0</v>
      </c>
      <c r="N34" s="1" t="str">
        <f>IF(NOT(ISBLANK(Table2[[#This Row],[Poste de dépense (Nom de l''item sur le devis)]])), "Incomplète","Inutilisée")</f>
        <v>Inutilisée</v>
      </c>
      <c r="O34" s="106">
        <f>IF((Table2[[#This Row],[Coût total ]]-Table2[[#This Row],[Financement de l''organisation (en espèces)]])&gt;1500000, 1500000, (Table2[[#This Row],[Coût total ]]-Table2[[#This Row],[Financement de l''organisation (en espèces)]]))</f>
        <v>0</v>
      </c>
      <c r="P34" s="106">
        <f>IF((Table2[[#This Row],[Coût total ]]-Table2[[#This Row],[Financement de l''organisation (en espèces)]])&lt;1500000, 0, (Table2[[#This Row],[Coût total ]]-Table2[[#This Row],[Financement de l''organisation (en espèces)]]))</f>
        <v>0</v>
      </c>
      <c r="Q34" s="1" t="b">
        <f>Table2[[#This Row],[Erreurs de partage des coûts]]="Erreur de partage des coûts"</f>
        <v>0</v>
      </c>
    </row>
    <row r="35" spans="2:17" s="1" customFormat="1" ht="30" customHeight="1" x14ac:dyDescent="0.45">
      <c r="B35" s="2"/>
      <c r="C35" s="48">
        <v>0</v>
      </c>
      <c r="D35" s="51"/>
      <c r="E35" s="53">
        <f>Table2[[#This Row],[Coût unitaire (Sans taxes)]]*Table2[[#This Row],[Nombre d''unités]]</f>
        <v>0</v>
      </c>
      <c r="F35" s="117"/>
      <c r="G35" s="118">
        <f>SUM(Table2[[#This Row],[Coût total ]]*0.3)</f>
        <v>0</v>
      </c>
      <c r="H35" s="119">
        <f>Table2[[#This Row],[Coût total ]]-Table2[[#This Row],[Financement de l''organisation (en espèces)]]</f>
        <v>0</v>
      </c>
      <c r="I35" s="3"/>
      <c r="J35" s="3"/>
      <c r="K3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 s="146" t="str">
        <f>IF(AND(Table2[[#This Row],[Coût total ]]&gt;0, NOT((ISBLANK(Table2[[#This Row],[Catégorie des coûts]]))),NOT((ISBLANK(Table2[[#This Row],[Poste de dépense (Nom de l''item sur le devis)]]))), Table2[[#This Row],[Erreurs de partage des coûts]]="Aucune erreur identifiée!", NOT((ISBLANK(Table2[[#This Row],[Fournisseur]])))), "Complète", N35)</f>
        <v>Inutilisée</v>
      </c>
      <c r="M35" s="120">
        <f>IF(OR(Table2[[#This Row],[Verif2++]]=TRUE, AND(NOT(ISBLANK(Table2[[#This Row],[Poste de dépense (Nom de l''item sur le devis)]])),Table2[[#This Row],[Coût total ]]&lt;=0,Table2[[#This Row],[Financement de l''organisation (en espèces)]]&lt;=0,Table2[[#This Row],[Validité des entrées]]="Incomplète")), 1, 0)</f>
        <v>0</v>
      </c>
      <c r="N35" s="1" t="str">
        <f>IF(NOT(ISBLANK(Table2[[#This Row],[Poste de dépense (Nom de l''item sur le devis)]])), "Incomplète","Inutilisée")</f>
        <v>Inutilisée</v>
      </c>
      <c r="O35" s="106">
        <f>IF((Table2[[#This Row],[Coût total ]]-Table2[[#This Row],[Financement de l''organisation (en espèces)]])&gt;1500000, 1500000, (Table2[[#This Row],[Coût total ]]-Table2[[#This Row],[Financement de l''organisation (en espèces)]]))</f>
        <v>0</v>
      </c>
      <c r="P35" s="106">
        <f>IF((Table2[[#This Row],[Coût total ]]-Table2[[#This Row],[Financement de l''organisation (en espèces)]])&lt;1500000, 0, (Table2[[#This Row],[Coût total ]]-Table2[[#This Row],[Financement de l''organisation (en espèces)]]))</f>
        <v>0</v>
      </c>
      <c r="Q35" s="1" t="b">
        <f>Table2[[#This Row],[Erreurs de partage des coûts]]="Erreur de partage des coûts"</f>
        <v>0</v>
      </c>
    </row>
    <row r="36" spans="2:17" s="1" customFormat="1" ht="30" customHeight="1" x14ac:dyDescent="0.45">
      <c r="B36" s="2"/>
      <c r="C36" s="48">
        <v>0</v>
      </c>
      <c r="D36" s="51"/>
      <c r="E36" s="53">
        <f>Table2[[#This Row],[Coût unitaire (Sans taxes)]]*Table2[[#This Row],[Nombre d''unités]]</f>
        <v>0</v>
      </c>
      <c r="F36" s="117"/>
      <c r="G36" s="118">
        <f>SUM(Table2[[#This Row],[Coût total ]]*0.3)</f>
        <v>0</v>
      </c>
      <c r="H36" s="119">
        <f>Table2[[#This Row],[Coût total ]]-Table2[[#This Row],[Financement de l''organisation (en espèces)]]</f>
        <v>0</v>
      </c>
      <c r="I36" s="3"/>
      <c r="J36" s="3"/>
      <c r="K3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 s="146" t="str">
        <f>IF(AND(Table2[[#This Row],[Coût total ]]&gt;0, NOT((ISBLANK(Table2[[#This Row],[Catégorie des coûts]]))),NOT((ISBLANK(Table2[[#This Row],[Poste de dépense (Nom de l''item sur le devis)]]))), Table2[[#This Row],[Erreurs de partage des coûts]]="Aucune erreur identifiée!", NOT((ISBLANK(Table2[[#This Row],[Fournisseur]])))), "Complète", N36)</f>
        <v>Inutilisée</v>
      </c>
      <c r="M36" s="120">
        <f>IF(OR(Table2[[#This Row],[Verif2++]]=TRUE, AND(NOT(ISBLANK(Table2[[#This Row],[Poste de dépense (Nom de l''item sur le devis)]])),Table2[[#This Row],[Coût total ]]&lt;=0,Table2[[#This Row],[Financement de l''organisation (en espèces)]]&lt;=0,Table2[[#This Row],[Validité des entrées]]="Incomplète")), 1, 0)</f>
        <v>0</v>
      </c>
      <c r="N36" s="1" t="str">
        <f>IF(NOT(ISBLANK(Table2[[#This Row],[Poste de dépense (Nom de l''item sur le devis)]])), "Incomplète","Inutilisée")</f>
        <v>Inutilisée</v>
      </c>
      <c r="O36" s="106">
        <f>IF((Table2[[#This Row],[Coût total ]]-Table2[[#This Row],[Financement de l''organisation (en espèces)]])&gt;1500000, 1500000, (Table2[[#This Row],[Coût total ]]-Table2[[#This Row],[Financement de l''organisation (en espèces)]]))</f>
        <v>0</v>
      </c>
      <c r="P36" s="106">
        <f>IF((Table2[[#This Row],[Coût total ]]-Table2[[#This Row],[Financement de l''organisation (en espèces)]])&lt;1500000, 0, (Table2[[#This Row],[Coût total ]]-Table2[[#This Row],[Financement de l''organisation (en espèces)]]))</f>
        <v>0</v>
      </c>
      <c r="Q36" s="1" t="b">
        <f>Table2[[#This Row],[Erreurs de partage des coûts]]="Erreur de partage des coûts"</f>
        <v>0</v>
      </c>
    </row>
    <row r="37" spans="2:17" s="1" customFormat="1" ht="30" customHeight="1" x14ac:dyDescent="0.45">
      <c r="B37" s="2"/>
      <c r="C37" s="48">
        <v>0</v>
      </c>
      <c r="D37" s="51"/>
      <c r="E37" s="53">
        <f>Table2[[#This Row],[Coût unitaire (Sans taxes)]]*Table2[[#This Row],[Nombre d''unités]]</f>
        <v>0</v>
      </c>
      <c r="F37" s="117"/>
      <c r="G37" s="118">
        <f>SUM(Table2[[#This Row],[Coût total ]]*0.3)</f>
        <v>0</v>
      </c>
      <c r="H37" s="119">
        <f>Table2[[#This Row],[Coût total ]]-Table2[[#This Row],[Financement de l''organisation (en espèces)]]</f>
        <v>0</v>
      </c>
      <c r="I37" s="3"/>
      <c r="J37" s="3"/>
      <c r="K3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 s="146" t="str">
        <f>IF(AND(Table2[[#This Row],[Coût total ]]&gt;0, NOT((ISBLANK(Table2[[#This Row],[Catégorie des coûts]]))),NOT((ISBLANK(Table2[[#This Row],[Poste de dépense (Nom de l''item sur le devis)]]))), Table2[[#This Row],[Erreurs de partage des coûts]]="Aucune erreur identifiée!", NOT((ISBLANK(Table2[[#This Row],[Fournisseur]])))), "Complète", N37)</f>
        <v>Inutilisée</v>
      </c>
      <c r="M37" s="120">
        <f>IF(OR(Table2[[#This Row],[Verif2++]]=TRUE, AND(NOT(ISBLANK(Table2[[#This Row],[Poste de dépense (Nom de l''item sur le devis)]])),Table2[[#This Row],[Coût total ]]&lt;=0,Table2[[#This Row],[Financement de l''organisation (en espèces)]]&lt;=0,Table2[[#This Row],[Validité des entrées]]="Incomplète")), 1, 0)</f>
        <v>0</v>
      </c>
      <c r="N37" s="1" t="str">
        <f>IF(NOT(ISBLANK(Table2[[#This Row],[Poste de dépense (Nom de l''item sur le devis)]])), "Incomplète","Inutilisée")</f>
        <v>Inutilisée</v>
      </c>
      <c r="O37" s="106">
        <f>IF((Table2[[#This Row],[Coût total ]]-Table2[[#This Row],[Financement de l''organisation (en espèces)]])&gt;1500000, 1500000, (Table2[[#This Row],[Coût total ]]-Table2[[#This Row],[Financement de l''organisation (en espèces)]]))</f>
        <v>0</v>
      </c>
      <c r="P37" s="106">
        <f>IF((Table2[[#This Row],[Coût total ]]-Table2[[#This Row],[Financement de l''organisation (en espèces)]])&lt;1500000, 0, (Table2[[#This Row],[Coût total ]]-Table2[[#This Row],[Financement de l''organisation (en espèces)]]))</f>
        <v>0</v>
      </c>
      <c r="Q37" s="1" t="b">
        <f>Table2[[#This Row],[Erreurs de partage des coûts]]="Erreur de partage des coûts"</f>
        <v>0</v>
      </c>
    </row>
    <row r="38" spans="2:17" s="1" customFormat="1" ht="30" customHeight="1" x14ac:dyDescent="0.45">
      <c r="B38" s="2"/>
      <c r="C38" s="48">
        <v>0</v>
      </c>
      <c r="D38" s="51"/>
      <c r="E38" s="53">
        <f>Table2[[#This Row],[Coût unitaire (Sans taxes)]]*Table2[[#This Row],[Nombre d''unités]]</f>
        <v>0</v>
      </c>
      <c r="F38" s="117"/>
      <c r="G38" s="118">
        <f>SUM(Table2[[#This Row],[Coût total ]]*0.3)</f>
        <v>0</v>
      </c>
      <c r="H38" s="119">
        <f>Table2[[#This Row],[Coût total ]]-Table2[[#This Row],[Financement de l''organisation (en espèces)]]</f>
        <v>0</v>
      </c>
      <c r="I38" s="3"/>
      <c r="J38" s="3"/>
      <c r="K3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 s="146" t="str">
        <f>IF(AND(Table2[[#This Row],[Coût total ]]&gt;0, NOT((ISBLANK(Table2[[#This Row],[Catégorie des coûts]]))),NOT((ISBLANK(Table2[[#This Row],[Poste de dépense (Nom de l''item sur le devis)]]))), Table2[[#This Row],[Erreurs de partage des coûts]]="Aucune erreur identifiée!", NOT((ISBLANK(Table2[[#This Row],[Fournisseur]])))), "Complète", N38)</f>
        <v>Inutilisée</v>
      </c>
      <c r="M38" s="120">
        <f>IF(OR(Table2[[#This Row],[Verif2++]]=TRUE, AND(NOT(ISBLANK(Table2[[#This Row],[Poste de dépense (Nom de l''item sur le devis)]])),Table2[[#This Row],[Coût total ]]&lt;=0,Table2[[#This Row],[Financement de l''organisation (en espèces)]]&lt;=0,Table2[[#This Row],[Validité des entrées]]="Incomplète")), 1, 0)</f>
        <v>0</v>
      </c>
      <c r="N38" s="1" t="str">
        <f>IF(NOT(ISBLANK(Table2[[#This Row],[Poste de dépense (Nom de l''item sur le devis)]])), "Incomplète","Inutilisée")</f>
        <v>Inutilisée</v>
      </c>
      <c r="O38" s="106">
        <f>IF((Table2[[#This Row],[Coût total ]]-Table2[[#This Row],[Financement de l''organisation (en espèces)]])&gt;1500000, 1500000, (Table2[[#This Row],[Coût total ]]-Table2[[#This Row],[Financement de l''organisation (en espèces)]]))</f>
        <v>0</v>
      </c>
      <c r="P38" s="106">
        <f>IF((Table2[[#This Row],[Coût total ]]-Table2[[#This Row],[Financement de l''organisation (en espèces)]])&lt;1500000, 0, (Table2[[#This Row],[Coût total ]]-Table2[[#This Row],[Financement de l''organisation (en espèces)]]))</f>
        <v>0</v>
      </c>
      <c r="Q38" s="1" t="b">
        <f>Table2[[#This Row],[Erreurs de partage des coûts]]="Erreur de partage des coûts"</f>
        <v>0</v>
      </c>
    </row>
    <row r="39" spans="2:17" s="1" customFormat="1" ht="30" customHeight="1" x14ac:dyDescent="0.45">
      <c r="B39" s="2"/>
      <c r="C39" s="48">
        <v>0</v>
      </c>
      <c r="D39" s="51"/>
      <c r="E39" s="53">
        <f>Table2[[#This Row],[Coût unitaire (Sans taxes)]]*Table2[[#This Row],[Nombre d''unités]]</f>
        <v>0</v>
      </c>
      <c r="F39" s="117"/>
      <c r="G39" s="118">
        <f>SUM(Table2[[#This Row],[Coût total ]]*0.3)</f>
        <v>0</v>
      </c>
      <c r="H39" s="119">
        <f>Table2[[#This Row],[Coût total ]]-Table2[[#This Row],[Financement de l''organisation (en espèces)]]</f>
        <v>0</v>
      </c>
      <c r="I39" s="3"/>
      <c r="J39" s="3"/>
      <c r="K3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 s="146" t="str">
        <f>IF(AND(Table2[[#This Row],[Coût total ]]&gt;0, NOT((ISBLANK(Table2[[#This Row],[Catégorie des coûts]]))),NOT((ISBLANK(Table2[[#This Row],[Poste de dépense (Nom de l''item sur le devis)]]))), Table2[[#This Row],[Erreurs de partage des coûts]]="Aucune erreur identifiée!", NOT((ISBLANK(Table2[[#This Row],[Fournisseur]])))), "Complète", N39)</f>
        <v>Inutilisée</v>
      </c>
      <c r="M39" s="120">
        <f>IF(OR(Table2[[#This Row],[Verif2++]]=TRUE, AND(NOT(ISBLANK(Table2[[#This Row],[Poste de dépense (Nom de l''item sur le devis)]])),Table2[[#This Row],[Coût total ]]&lt;=0,Table2[[#This Row],[Financement de l''organisation (en espèces)]]&lt;=0,Table2[[#This Row],[Validité des entrées]]="Incomplète")), 1, 0)</f>
        <v>0</v>
      </c>
      <c r="N39" s="1" t="str">
        <f>IF(NOT(ISBLANK(Table2[[#This Row],[Poste de dépense (Nom de l''item sur le devis)]])), "Incomplète","Inutilisée")</f>
        <v>Inutilisée</v>
      </c>
      <c r="O39" s="106">
        <f>IF((Table2[[#This Row],[Coût total ]]-Table2[[#This Row],[Financement de l''organisation (en espèces)]])&gt;1500000, 1500000, (Table2[[#This Row],[Coût total ]]-Table2[[#This Row],[Financement de l''organisation (en espèces)]]))</f>
        <v>0</v>
      </c>
      <c r="P39" s="106">
        <f>IF((Table2[[#This Row],[Coût total ]]-Table2[[#This Row],[Financement de l''organisation (en espèces)]])&lt;1500000, 0, (Table2[[#This Row],[Coût total ]]-Table2[[#This Row],[Financement de l''organisation (en espèces)]]))</f>
        <v>0</v>
      </c>
      <c r="Q39" s="1" t="b">
        <f>Table2[[#This Row],[Erreurs de partage des coûts]]="Erreur de partage des coûts"</f>
        <v>0</v>
      </c>
    </row>
    <row r="40" spans="2:17" s="1" customFormat="1" ht="30" customHeight="1" x14ac:dyDescent="0.45">
      <c r="B40" s="2"/>
      <c r="C40" s="48">
        <v>0</v>
      </c>
      <c r="D40" s="51"/>
      <c r="E40" s="53">
        <f>Table2[[#This Row],[Coût unitaire (Sans taxes)]]*Table2[[#This Row],[Nombre d''unités]]</f>
        <v>0</v>
      </c>
      <c r="F40" s="117"/>
      <c r="G40" s="118">
        <f>SUM(Table2[[#This Row],[Coût total ]]*0.3)</f>
        <v>0</v>
      </c>
      <c r="H40" s="119">
        <f>Table2[[#This Row],[Coût total ]]-Table2[[#This Row],[Financement de l''organisation (en espèces)]]</f>
        <v>0</v>
      </c>
      <c r="I40" s="3"/>
      <c r="J40" s="3"/>
      <c r="K4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 s="146" t="str">
        <f>IF(AND(Table2[[#This Row],[Coût total ]]&gt;0, NOT((ISBLANK(Table2[[#This Row],[Catégorie des coûts]]))),NOT((ISBLANK(Table2[[#This Row],[Poste de dépense (Nom de l''item sur le devis)]]))), Table2[[#This Row],[Erreurs de partage des coûts]]="Aucune erreur identifiée!", NOT((ISBLANK(Table2[[#This Row],[Fournisseur]])))), "Complète", N40)</f>
        <v>Inutilisée</v>
      </c>
      <c r="M40" s="120">
        <f>IF(OR(Table2[[#This Row],[Verif2++]]=TRUE, AND(NOT(ISBLANK(Table2[[#This Row],[Poste de dépense (Nom de l''item sur le devis)]])),Table2[[#This Row],[Coût total ]]&lt;=0,Table2[[#This Row],[Financement de l''organisation (en espèces)]]&lt;=0,Table2[[#This Row],[Validité des entrées]]="Incomplète")), 1, 0)</f>
        <v>0</v>
      </c>
      <c r="N40" s="1" t="str">
        <f>IF(NOT(ISBLANK(Table2[[#This Row],[Poste de dépense (Nom de l''item sur le devis)]])), "Incomplète","Inutilisée")</f>
        <v>Inutilisée</v>
      </c>
      <c r="O40" s="106">
        <f>IF((Table2[[#This Row],[Coût total ]]-Table2[[#This Row],[Financement de l''organisation (en espèces)]])&gt;1500000, 1500000, (Table2[[#This Row],[Coût total ]]-Table2[[#This Row],[Financement de l''organisation (en espèces)]]))</f>
        <v>0</v>
      </c>
      <c r="P40" s="106">
        <f>IF((Table2[[#This Row],[Coût total ]]-Table2[[#This Row],[Financement de l''organisation (en espèces)]])&lt;1500000, 0, (Table2[[#This Row],[Coût total ]]-Table2[[#This Row],[Financement de l''organisation (en espèces)]]))</f>
        <v>0</v>
      </c>
      <c r="Q40" s="1" t="b">
        <f>Table2[[#This Row],[Erreurs de partage des coûts]]="Erreur de partage des coûts"</f>
        <v>0</v>
      </c>
    </row>
    <row r="41" spans="2:17" s="1" customFormat="1" ht="30" customHeight="1" x14ac:dyDescent="0.45">
      <c r="B41" s="2"/>
      <c r="C41" s="48">
        <v>0</v>
      </c>
      <c r="D41" s="51"/>
      <c r="E41" s="53">
        <f>Table2[[#This Row],[Coût unitaire (Sans taxes)]]*Table2[[#This Row],[Nombre d''unités]]</f>
        <v>0</v>
      </c>
      <c r="F41" s="117"/>
      <c r="G41" s="118">
        <f>SUM(Table2[[#This Row],[Coût total ]]*0.3)</f>
        <v>0</v>
      </c>
      <c r="H41" s="119">
        <f>Table2[[#This Row],[Coût total ]]-Table2[[#This Row],[Financement de l''organisation (en espèces)]]</f>
        <v>0</v>
      </c>
      <c r="I41" s="3"/>
      <c r="J41" s="3"/>
      <c r="K4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 s="146" t="str">
        <f>IF(AND(Table2[[#This Row],[Coût total ]]&gt;0, NOT((ISBLANK(Table2[[#This Row],[Catégorie des coûts]]))),NOT((ISBLANK(Table2[[#This Row],[Poste de dépense (Nom de l''item sur le devis)]]))), Table2[[#This Row],[Erreurs de partage des coûts]]="Aucune erreur identifiée!", NOT((ISBLANK(Table2[[#This Row],[Fournisseur]])))), "Complète", N41)</f>
        <v>Inutilisée</v>
      </c>
      <c r="M41" s="120">
        <f>IF(OR(Table2[[#This Row],[Verif2++]]=TRUE, AND(NOT(ISBLANK(Table2[[#This Row],[Poste de dépense (Nom de l''item sur le devis)]])),Table2[[#This Row],[Coût total ]]&lt;=0,Table2[[#This Row],[Financement de l''organisation (en espèces)]]&lt;=0,Table2[[#This Row],[Validité des entrées]]="Incomplète")), 1, 0)</f>
        <v>0</v>
      </c>
      <c r="N41" s="1" t="str">
        <f>IF(NOT(ISBLANK(Table2[[#This Row],[Poste de dépense (Nom de l''item sur le devis)]])), "Incomplète","Inutilisée")</f>
        <v>Inutilisée</v>
      </c>
      <c r="O41" s="106">
        <f>IF((Table2[[#This Row],[Coût total ]]-Table2[[#This Row],[Financement de l''organisation (en espèces)]])&gt;1500000, 1500000, (Table2[[#This Row],[Coût total ]]-Table2[[#This Row],[Financement de l''organisation (en espèces)]]))</f>
        <v>0</v>
      </c>
      <c r="P41" s="106">
        <f>IF((Table2[[#This Row],[Coût total ]]-Table2[[#This Row],[Financement de l''organisation (en espèces)]])&lt;1500000, 0, (Table2[[#This Row],[Coût total ]]-Table2[[#This Row],[Financement de l''organisation (en espèces)]]))</f>
        <v>0</v>
      </c>
      <c r="Q41" s="1" t="b">
        <f>Table2[[#This Row],[Erreurs de partage des coûts]]="Erreur de partage des coûts"</f>
        <v>0</v>
      </c>
    </row>
    <row r="42" spans="2:17" s="1" customFormat="1" ht="30" customHeight="1" x14ac:dyDescent="0.45">
      <c r="B42" s="2"/>
      <c r="C42" s="48">
        <v>0</v>
      </c>
      <c r="D42" s="51"/>
      <c r="E42" s="53">
        <f>Table2[[#This Row],[Coût unitaire (Sans taxes)]]*Table2[[#This Row],[Nombre d''unités]]</f>
        <v>0</v>
      </c>
      <c r="F42" s="117"/>
      <c r="G42" s="118">
        <f>SUM(Table2[[#This Row],[Coût total ]]*0.3)</f>
        <v>0</v>
      </c>
      <c r="H42" s="119">
        <f>Table2[[#This Row],[Coût total ]]-Table2[[#This Row],[Financement de l''organisation (en espèces)]]</f>
        <v>0</v>
      </c>
      <c r="I42" s="3"/>
      <c r="J42" s="3"/>
      <c r="K4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 s="146" t="str">
        <f>IF(AND(Table2[[#This Row],[Coût total ]]&gt;0, NOT((ISBLANK(Table2[[#This Row],[Catégorie des coûts]]))),NOT((ISBLANK(Table2[[#This Row],[Poste de dépense (Nom de l''item sur le devis)]]))), Table2[[#This Row],[Erreurs de partage des coûts]]="Aucune erreur identifiée!", NOT((ISBLANK(Table2[[#This Row],[Fournisseur]])))), "Complète", N42)</f>
        <v>Inutilisée</v>
      </c>
      <c r="M42" s="120">
        <f>IF(OR(Table2[[#This Row],[Verif2++]]=TRUE, AND(NOT(ISBLANK(Table2[[#This Row],[Poste de dépense (Nom de l''item sur le devis)]])),Table2[[#This Row],[Coût total ]]&lt;=0,Table2[[#This Row],[Financement de l''organisation (en espèces)]]&lt;=0,Table2[[#This Row],[Validité des entrées]]="Incomplète")), 1, 0)</f>
        <v>0</v>
      </c>
      <c r="N42" s="1" t="str">
        <f>IF(NOT(ISBLANK(Table2[[#This Row],[Poste de dépense (Nom de l''item sur le devis)]])), "Incomplète","Inutilisée")</f>
        <v>Inutilisée</v>
      </c>
      <c r="O42" s="106">
        <f>IF((Table2[[#This Row],[Coût total ]]-Table2[[#This Row],[Financement de l''organisation (en espèces)]])&gt;1500000, 1500000, (Table2[[#This Row],[Coût total ]]-Table2[[#This Row],[Financement de l''organisation (en espèces)]]))</f>
        <v>0</v>
      </c>
      <c r="P42" s="106">
        <f>IF((Table2[[#This Row],[Coût total ]]-Table2[[#This Row],[Financement de l''organisation (en espèces)]])&lt;1500000, 0, (Table2[[#This Row],[Coût total ]]-Table2[[#This Row],[Financement de l''organisation (en espèces)]]))</f>
        <v>0</v>
      </c>
      <c r="Q42" s="1" t="b">
        <f>Table2[[#This Row],[Erreurs de partage des coûts]]="Erreur de partage des coûts"</f>
        <v>0</v>
      </c>
    </row>
    <row r="43" spans="2:17" s="1" customFormat="1" ht="30" customHeight="1" x14ac:dyDescent="0.45">
      <c r="B43" s="2"/>
      <c r="C43" s="48">
        <v>0</v>
      </c>
      <c r="D43" s="51"/>
      <c r="E43" s="53">
        <f>Table2[[#This Row],[Coût unitaire (Sans taxes)]]*Table2[[#This Row],[Nombre d''unités]]</f>
        <v>0</v>
      </c>
      <c r="F43" s="117"/>
      <c r="G43" s="118">
        <f>SUM(Table2[[#This Row],[Coût total ]]*0.3)</f>
        <v>0</v>
      </c>
      <c r="H43" s="119">
        <f>Table2[[#This Row],[Coût total ]]-Table2[[#This Row],[Financement de l''organisation (en espèces)]]</f>
        <v>0</v>
      </c>
      <c r="I43" s="3"/>
      <c r="J43" s="3"/>
      <c r="K4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 s="146" t="str">
        <f>IF(AND(Table2[[#This Row],[Coût total ]]&gt;0, NOT((ISBLANK(Table2[[#This Row],[Catégorie des coûts]]))),NOT((ISBLANK(Table2[[#This Row],[Poste de dépense (Nom de l''item sur le devis)]]))), Table2[[#This Row],[Erreurs de partage des coûts]]="Aucune erreur identifiée!", NOT((ISBLANK(Table2[[#This Row],[Fournisseur]])))), "Complète", N43)</f>
        <v>Inutilisée</v>
      </c>
      <c r="M43" s="120">
        <f>IF(OR(Table2[[#This Row],[Verif2++]]=TRUE, AND(NOT(ISBLANK(Table2[[#This Row],[Poste de dépense (Nom de l''item sur le devis)]])),Table2[[#This Row],[Coût total ]]&lt;=0,Table2[[#This Row],[Financement de l''organisation (en espèces)]]&lt;=0,Table2[[#This Row],[Validité des entrées]]="Incomplète")), 1, 0)</f>
        <v>0</v>
      </c>
      <c r="N43" s="1" t="str">
        <f>IF(NOT(ISBLANK(Table2[[#This Row],[Poste de dépense (Nom de l''item sur le devis)]])), "Incomplète","Inutilisée")</f>
        <v>Inutilisée</v>
      </c>
      <c r="O43" s="106">
        <f>IF((Table2[[#This Row],[Coût total ]]-Table2[[#This Row],[Financement de l''organisation (en espèces)]])&gt;1500000, 1500000, (Table2[[#This Row],[Coût total ]]-Table2[[#This Row],[Financement de l''organisation (en espèces)]]))</f>
        <v>0</v>
      </c>
      <c r="P43" s="106">
        <f>IF((Table2[[#This Row],[Coût total ]]-Table2[[#This Row],[Financement de l''organisation (en espèces)]])&lt;1500000, 0, (Table2[[#This Row],[Coût total ]]-Table2[[#This Row],[Financement de l''organisation (en espèces)]]))</f>
        <v>0</v>
      </c>
      <c r="Q43" s="1" t="b">
        <f>Table2[[#This Row],[Erreurs de partage des coûts]]="Erreur de partage des coûts"</f>
        <v>0</v>
      </c>
    </row>
    <row r="44" spans="2:17" s="1" customFormat="1" ht="30" customHeight="1" x14ac:dyDescent="0.45">
      <c r="B44" s="2"/>
      <c r="C44" s="48">
        <v>0</v>
      </c>
      <c r="D44" s="51"/>
      <c r="E44" s="53">
        <f>Table2[[#This Row],[Coût unitaire (Sans taxes)]]*Table2[[#This Row],[Nombre d''unités]]</f>
        <v>0</v>
      </c>
      <c r="F44" s="117"/>
      <c r="G44" s="118">
        <f>SUM(Table2[[#This Row],[Coût total ]]*0.3)</f>
        <v>0</v>
      </c>
      <c r="H44" s="119">
        <f>Table2[[#This Row],[Coût total ]]-Table2[[#This Row],[Financement de l''organisation (en espèces)]]</f>
        <v>0</v>
      </c>
      <c r="I44" s="3"/>
      <c r="J44" s="3"/>
      <c r="K4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 s="146" t="str">
        <f>IF(AND(Table2[[#This Row],[Coût total ]]&gt;0, NOT((ISBLANK(Table2[[#This Row],[Catégorie des coûts]]))),NOT((ISBLANK(Table2[[#This Row],[Poste de dépense (Nom de l''item sur le devis)]]))), Table2[[#This Row],[Erreurs de partage des coûts]]="Aucune erreur identifiée!", NOT((ISBLANK(Table2[[#This Row],[Fournisseur]])))), "Complète", N44)</f>
        <v>Inutilisée</v>
      </c>
      <c r="M44" s="120">
        <f>IF(OR(Table2[[#This Row],[Verif2++]]=TRUE, AND(NOT(ISBLANK(Table2[[#This Row],[Poste de dépense (Nom de l''item sur le devis)]])),Table2[[#This Row],[Coût total ]]&lt;=0,Table2[[#This Row],[Financement de l''organisation (en espèces)]]&lt;=0,Table2[[#This Row],[Validité des entrées]]="Incomplète")), 1, 0)</f>
        <v>0</v>
      </c>
      <c r="N44" s="1" t="str">
        <f>IF(NOT(ISBLANK(Table2[[#This Row],[Poste de dépense (Nom de l''item sur le devis)]])), "Incomplète","Inutilisée")</f>
        <v>Inutilisée</v>
      </c>
      <c r="O44" s="106">
        <f>IF((Table2[[#This Row],[Coût total ]]-Table2[[#This Row],[Financement de l''organisation (en espèces)]])&gt;1500000, 1500000, (Table2[[#This Row],[Coût total ]]-Table2[[#This Row],[Financement de l''organisation (en espèces)]]))</f>
        <v>0</v>
      </c>
      <c r="P44" s="106">
        <f>IF((Table2[[#This Row],[Coût total ]]-Table2[[#This Row],[Financement de l''organisation (en espèces)]])&lt;1500000, 0, (Table2[[#This Row],[Coût total ]]-Table2[[#This Row],[Financement de l''organisation (en espèces)]]))</f>
        <v>0</v>
      </c>
      <c r="Q44" s="1" t="b">
        <f>Table2[[#This Row],[Erreurs de partage des coûts]]="Erreur de partage des coûts"</f>
        <v>0</v>
      </c>
    </row>
    <row r="45" spans="2:17" s="1" customFormat="1" ht="30" customHeight="1" x14ac:dyDescent="0.45">
      <c r="B45" s="2"/>
      <c r="C45" s="48">
        <v>0</v>
      </c>
      <c r="D45" s="51"/>
      <c r="E45" s="53">
        <f>Table2[[#This Row],[Coût unitaire (Sans taxes)]]*Table2[[#This Row],[Nombre d''unités]]</f>
        <v>0</v>
      </c>
      <c r="F45" s="117"/>
      <c r="G45" s="118">
        <f>SUM(Table2[[#This Row],[Coût total ]]*0.3)</f>
        <v>0</v>
      </c>
      <c r="H45" s="119">
        <f>Table2[[#This Row],[Coût total ]]-Table2[[#This Row],[Financement de l''organisation (en espèces)]]</f>
        <v>0</v>
      </c>
      <c r="I45" s="3"/>
      <c r="J45" s="3"/>
      <c r="K4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 s="146" t="str">
        <f>IF(AND(Table2[[#This Row],[Coût total ]]&gt;0, NOT((ISBLANK(Table2[[#This Row],[Catégorie des coûts]]))),NOT((ISBLANK(Table2[[#This Row],[Poste de dépense (Nom de l''item sur le devis)]]))), Table2[[#This Row],[Erreurs de partage des coûts]]="Aucune erreur identifiée!", NOT((ISBLANK(Table2[[#This Row],[Fournisseur]])))), "Complète", N45)</f>
        <v>Inutilisée</v>
      </c>
      <c r="M45" s="120">
        <f>IF(OR(Table2[[#This Row],[Verif2++]]=TRUE, AND(NOT(ISBLANK(Table2[[#This Row],[Poste de dépense (Nom de l''item sur le devis)]])),Table2[[#This Row],[Coût total ]]&lt;=0,Table2[[#This Row],[Financement de l''organisation (en espèces)]]&lt;=0,Table2[[#This Row],[Validité des entrées]]="Incomplète")), 1, 0)</f>
        <v>0</v>
      </c>
      <c r="N45" s="1" t="str">
        <f>IF(NOT(ISBLANK(Table2[[#This Row],[Poste de dépense (Nom de l''item sur le devis)]])), "Incomplète","Inutilisée")</f>
        <v>Inutilisée</v>
      </c>
      <c r="O45" s="106">
        <f>IF((Table2[[#This Row],[Coût total ]]-Table2[[#This Row],[Financement de l''organisation (en espèces)]])&gt;1500000, 1500000, (Table2[[#This Row],[Coût total ]]-Table2[[#This Row],[Financement de l''organisation (en espèces)]]))</f>
        <v>0</v>
      </c>
      <c r="P45" s="106">
        <f>IF((Table2[[#This Row],[Coût total ]]-Table2[[#This Row],[Financement de l''organisation (en espèces)]])&lt;1500000, 0, (Table2[[#This Row],[Coût total ]]-Table2[[#This Row],[Financement de l''organisation (en espèces)]]))</f>
        <v>0</v>
      </c>
      <c r="Q45" s="1" t="b">
        <f>Table2[[#This Row],[Erreurs de partage des coûts]]="Erreur de partage des coûts"</f>
        <v>0</v>
      </c>
    </row>
    <row r="46" spans="2:17" s="1" customFormat="1" ht="30" customHeight="1" x14ac:dyDescent="0.45">
      <c r="B46" s="2"/>
      <c r="C46" s="48">
        <v>0</v>
      </c>
      <c r="D46" s="51"/>
      <c r="E46" s="53">
        <f>Table2[[#This Row],[Coût unitaire (Sans taxes)]]*Table2[[#This Row],[Nombre d''unités]]</f>
        <v>0</v>
      </c>
      <c r="F46" s="117"/>
      <c r="G46" s="118">
        <f>SUM(Table2[[#This Row],[Coût total ]]*0.3)</f>
        <v>0</v>
      </c>
      <c r="H46" s="119">
        <f>Table2[[#This Row],[Coût total ]]-Table2[[#This Row],[Financement de l''organisation (en espèces)]]</f>
        <v>0</v>
      </c>
      <c r="I46" s="3"/>
      <c r="J46" s="3"/>
      <c r="K4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 s="146" t="str">
        <f>IF(AND(Table2[[#This Row],[Coût total ]]&gt;0, NOT((ISBLANK(Table2[[#This Row],[Catégorie des coûts]]))),NOT((ISBLANK(Table2[[#This Row],[Poste de dépense (Nom de l''item sur le devis)]]))), Table2[[#This Row],[Erreurs de partage des coûts]]="Aucune erreur identifiée!", NOT((ISBLANK(Table2[[#This Row],[Fournisseur]])))), "Complète", N46)</f>
        <v>Inutilisée</v>
      </c>
      <c r="M46" s="120">
        <f>IF(OR(Table2[[#This Row],[Verif2++]]=TRUE, AND(NOT(ISBLANK(Table2[[#This Row],[Poste de dépense (Nom de l''item sur le devis)]])),Table2[[#This Row],[Coût total ]]&lt;=0,Table2[[#This Row],[Financement de l''organisation (en espèces)]]&lt;=0,Table2[[#This Row],[Validité des entrées]]="Incomplète")), 1, 0)</f>
        <v>0</v>
      </c>
      <c r="N46" s="1" t="str">
        <f>IF(NOT(ISBLANK(Table2[[#This Row],[Poste de dépense (Nom de l''item sur le devis)]])), "Incomplète","Inutilisée")</f>
        <v>Inutilisée</v>
      </c>
      <c r="O46" s="106">
        <f>IF((Table2[[#This Row],[Coût total ]]-Table2[[#This Row],[Financement de l''organisation (en espèces)]])&gt;1500000, 1500000, (Table2[[#This Row],[Coût total ]]-Table2[[#This Row],[Financement de l''organisation (en espèces)]]))</f>
        <v>0</v>
      </c>
      <c r="P46" s="106">
        <f>IF((Table2[[#This Row],[Coût total ]]-Table2[[#This Row],[Financement de l''organisation (en espèces)]])&lt;1500000, 0, (Table2[[#This Row],[Coût total ]]-Table2[[#This Row],[Financement de l''organisation (en espèces)]]))</f>
        <v>0</v>
      </c>
      <c r="Q46" s="1" t="b">
        <f>Table2[[#This Row],[Erreurs de partage des coûts]]="Erreur de partage des coûts"</f>
        <v>0</v>
      </c>
    </row>
    <row r="47" spans="2:17" s="1" customFormat="1" ht="30" customHeight="1" x14ac:dyDescent="0.45">
      <c r="B47" s="2"/>
      <c r="C47" s="48">
        <v>0</v>
      </c>
      <c r="D47" s="51"/>
      <c r="E47" s="53">
        <f>Table2[[#This Row],[Coût unitaire (Sans taxes)]]*Table2[[#This Row],[Nombre d''unités]]</f>
        <v>0</v>
      </c>
      <c r="F47" s="117"/>
      <c r="G47" s="118">
        <f>SUM(Table2[[#This Row],[Coût total ]]*0.3)</f>
        <v>0</v>
      </c>
      <c r="H47" s="119">
        <f>Table2[[#This Row],[Coût total ]]-Table2[[#This Row],[Financement de l''organisation (en espèces)]]</f>
        <v>0</v>
      </c>
      <c r="I47" s="3"/>
      <c r="J47" s="3"/>
      <c r="K4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 s="146" t="str">
        <f>IF(AND(Table2[[#This Row],[Coût total ]]&gt;0, NOT((ISBLANK(Table2[[#This Row],[Catégorie des coûts]]))),NOT((ISBLANK(Table2[[#This Row],[Poste de dépense (Nom de l''item sur le devis)]]))), Table2[[#This Row],[Erreurs de partage des coûts]]="Aucune erreur identifiée!", NOT((ISBLANK(Table2[[#This Row],[Fournisseur]])))), "Complète", N47)</f>
        <v>Inutilisée</v>
      </c>
      <c r="M47" s="120">
        <f>IF(OR(Table2[[#This Row],[Verif2++]]=TRUE, AND(NOT(ISBLANK(Table2[[#This Row],[Poste de dépense (Nom de l''item sur le devis)]])),Table2[[#This Row],[Coût total ]]&lt;=0,Table2[[#This Row],[Financement de l''organisation (en espèces)]]&lt;=0,Table2[[#This Row],[Validité des entrées]]="Incomplète")), 1, 0)</f>
        <v>0</v>
      </c>
      <c r="N47" s="1" t="str">
        <f>IF(NOT(ISBLANK(Table2[[#This Row],[Poste de dépense (Nom de l''item sur le devis)]])), "Incomplète","Inutilisée")</f>
        <v>Inutilisée</v>
      </c>
      <c r="O47" s="106">
        <f>IF((Table2[[#This Row],[Coût total ]]-Table2[[#This Row],[Financement de l''organisation (en espèces)]])&gt;1500000, 1500000, (Table2[[#This Row],[Coût total ]]-Table2[[#This Row],[Financement de l''organisation (en espèces)]]))</f>
        <v>0</v>
      </c>
      <c r="P47" s="106">
        <f>IF((Table2[[#This Row],[Coût total ]]-Table2[[#This Row],[Financement de l''organisation (en espèces)]])&lt;1500000, 0, (Table2[[#This Row],[Coût total ]]-Table2[[#This Row],[Financement de l''organisation (en espèces)]]))</f>
        <v>0</v>
      </c>
      <c r="Q47" s="1" t="b">
        <f>Table2[[#This Row],[Erreurs de partage des coûts]]="Erreur de partage des coûts"</f>
        <v>0</v>
      </c>
    </row>
    <row r="48" spans="2:17" s="1" customFormat="1" ht="30" customHeight="1" x14ac:dyDescent="0.45">
      <c r="B48" s="2"/>
      <c r="C48" s="48">
        <v>0</v>
      </c>
      <c r="D48" s="51"/>
      <c r="E48" s="53">
        <f>Table2[[#This Row],[Coût unitaire (Sans taxes)]]*Table2[[#This Row],[Nombre d''unités]]</f>
        <v>0</v>
      </c>
      <c r="F48" s="117"/>
      <c r="G48" s="118">
        <f>SUM(Table2[[#This Row],[Coût total ]]*0.3)</f>
        <v>0</v>
      </c>
      <c r="H48" s="119">
        <f>Table2[[#This Row],[Coût total ]]-Table2[[#This Row],[Financement de l''organisation (en espèces)]]</f>
        <v>0</v>
      </c>
      <c r="I48" s="3"/>
      <c r="J48" s="3"/>
      <c r="K4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8" s="146" t="str">
        <f>IF(AND(Table2[[#This Row],[Coût total ]]&gt;0, NOT((ISBLANK(Table2[[#This Row],[Catégorie des coûts]]))),NOT((ISBLANK(Table2[[#This Row],[Poste de dépense (Nom de l''item sur le devis)]]))), Table2[[#This Row],[Erreurs de partage des coûts]]="Aucune erreur identifiée!", NOT((ISBLANK(Table2[[#This Row],[Fournisseur]])))), "Complète", N48)</f>
        <v>Inutilisée</v>
      </c>
      <c r="M48" s="120">
        <f>IF(OR(Table2[[#This Row],[Verif2++]]=TRUE, AND(NOT(ISBLANK(Table2[[#This Row],[Poste de dépense (Nom de l''item sur le devis)]])),Table2[[#This Row],[Coût total ]]&lt;=0,Table2[[#This Row],[Financement de l''organisation (en espèces)]]&lt;=0,Table2[[#This Row],[Validité des entrées]]="Incomplète")), 1, 0)</f>
        <v>0</v>
      </c>
      <c r="N48" s="1" t="str">
        <f>IF(NOT(ISBLANK(Table2[[#This Row],[Poste de dépense (Nom de l''item sur le devis)]])), "Incomplète","Inutilisée")</f>
        <v>Inutilisée</v>
      </c>
      <c r="O48" s="106">
        <f>IF((Table2[[#This Row],[Coût total ]]-Table2[[#This Row],[Financement de l''organisation (en espèces)]])&gt;1500000, 1500000, (Table2[[#This Row],[Coût total ]]-Table2[[#This Row],[Financement de l''organisation (en espèces)]]))</f>
        <v>0</v>
      </c>
      <c r="P48" s="106">
        <f>IF((Table2[[#This Row],[Coût total ]]-Table2[[#This Row],[Financement de l''organisation (en espèces)]])&lt;1500000, 0, (Table2[[#This Row],[Coût total ]]-Table2[[#This Row],[Financement de l''organisation (en espèces)]]))</f>
        <v>0</v>
      </c>
      <c r="Q48" s="1" t="b">
        <f>Table2[[#This Row],[Erreurs de partage des coûts]]="Erreur de partage des coûts"</f>
        <v>0</v>
      </c>
    </row>
    <row r="49" spans="2:17" s="1" customFormat="1" ht="30" customHeight="1" x14ac:dyDescent="0.45">
      <c r="B49" s="2"/>
      <c r="C49" s="48">
        <v>0</v>
      </c>
      <c r="D49" s="51"/>
      <c r="E49" s="53">
        <f>Table2[[#This Row],[Coût unitaire (Sans taxes)]]*Table2[[#This Row],[Nombre d''unités]]</f>
        <v>0</v>
      </c>
      <c r="F49" s="117"/>
      <c r="G49" s="118">
        <f>SUM(Table2[[#This Row],[Coût total ]]*0.3)</f>
        <v>0</v>
      </c>
      <c r="H49" s="119">
        <f>Table2[[#This Row],[Coût total ]]-Table2[[#This Row],[Financement de l''organisation (en espèces)]]</f>
        <v>0</v>
      </c>
      <c r="I49" s="3"/>
      <c r="J49" s="3"/>
      <c r="K4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9" s="146" t="str">
        <f>IF(AND(Table2[[#This Row],[Coût total ]]&gt;0, NOT((ISBLANK(Table2[[#This Row],[Catégorie des coûts]]))),NOT((ISBLANK(Table2[[#This Row],[Poste de dépense (Nom de l''item sur le devis)]]))), Table2[[#This Row],[Erreurs de partage des coûts]]="Aucune erreur identifiée!", NOT((ISBLANK(Table2[[#This Row],[Fournisseur]])))), "Complète", N49)</f>
        <v>Inutilisée</v>
      </c>
      <c r="M49" s="120">
        <f>IF(OR(Table2[[#This Row],[Verif2++]]=TRUE, AND(NOT(ISBLANK(Table2[[#This Row],[Poste de dépense (Nom de l''item sur le devis)]])),Table2[[#This Row],[Coût total ]]&lt;=0,Table2[[#This Row],[Financement de l''organisation (en espèces)]]&lt;=0,Table2[[#This Row],[Validité des entrées]]="Incomplète")), 1, 0)</f>
        <v>0</v>
      </c>
      <c r="N49" s="1" t="str">
        <f>IF(NOT(ISBLANK(Table2[[#This Row],[Poste de dépense (Nom de l''item sur le devis)]])), "Incomplète","Inutilisée")</f>
        <v>Inutilisée</v>
      </c>
      <c r="O49" s="106">
        <f>IF((Table2[[#This Row],[Coût total ]]-Table2[[#This Row],[Financement de l''organisation (en espèces)]])&gt;1500000, 1500000, (Table2[[#This Row],[Coût total ]]-Table2[[#This Row],[Financement de l''organisation (en espèces)]]))</f>
        <v>0</v>
      </c>
      <c r="P49" s="106">
        <f>IF((Table2[[#This Row],[Coût total ]]-Table2[[#This Row],[Financement de l''organisation (en espèces)]])&lt;1500000, 0, (Table2[[#This Row],[Coût total ]]-Table2[[#This Row],[Financement de l''organisation (en espèces)]]))</f>
        <v>0</v>
      </c>
      <c r="Q49" s="1" t="b">
        <f>Table2[[#This Row],[Erreurs de partage des coûts]]="Erreur de partage des coûts"</f>
        <v>0</v>
      </c>
    </row>
    <row r="50" spans="2:17" s="1" customFormat="1" ht="30" customHeight="1" x14ac:dyDescent="0.45">
      <c r="B50" s="2"/>
      <c r="C50" s="48">
        <v>0</v>
      </c>
      <c r="D50" s="51"/>
      <c r="E50" s="53">
        <f>Table2[[#This Row],[Coût unitaire (Sans taxes)]]*Table2[[#This Row],[Nombre d''unités]]</f>
        <v>0</v>
      </c>
      <c r="F50" s="117"/>
      <c r="G50" s="118">
        <f>SUM(Table2[[#This Row],[Coût total ]]*0.3)</f>
        <v>0</v>
      </c>
      <c r="H50" s="119">
        <f>Table2[[#This Row],[Coût total ]]-Table2[[#This Row],[Financement de l''organisation (en espèces)]]</f>
        <v>0</v>
      </c>
      <c r="I50" s="3"/>
      <c r="J50" s="3"/>
      <c r="K5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0" s="146" t="str">
        <f>IF(AND(Table2[[#This Row],[Coût total ]]&gt;0, NOT((ISBLANK(Table2[[#This Row],[Catégorie des coûts]]))),NOT((ISBLANK(Table2[[#This Row],[Poste de dépense (Nom de l''item sur le devis)]]))), Table2[[#This Row],[Erreurs de partage des coûts]]="Aucune erreur identifiée!", NOT((ISBLANK(Table2[[#This Row],[Fournisseur]])))), "Complète", N50)</f>
        <v>Inutilisée</v>
      </c>
      <c r="M50" s="120">
        <f>IF(OR(Table2[[#This Row],[Verif2++]]=TRUE, AND(NOT(ISBLANK(Table2[[#This Row],[Poste de dépense (Nom de l''item sur le devis)]])),Table2[[#This Row],[Coût total ]]&lt;=0,Table2[[#This Row],[Financement de l''organisation (en espèces)]]&lt;=0,Table2[[#This Row],[Validité des entrées]]="Incomplète")), 1, 0)</f>
        <v>0</v>
      </c>
      <c r="N50" s="1" t="str">
        <f>IF(NOT(ISBLANK(Table2[[#This Row],[Poste de dépense (Nom de l''item sur le devis)]])), "Incomplète","Inutilisée")</f>
        <v>Inutilisée</v>
      </c>
      <c r="O50" s="106">
        <f>IF((Table2[[#This Row],[Coût total ]]-Table2[[#This Row],[Financement de l''organisation (en espèces)]])&gt;1500000, 1500000, (Table2[[#This Row],[Coût total ]]-Table2[[#This Row],[Financement de l''organisation (en espèces)]]))</f>
        <v>0</v>
      </c>
      <c r="P50" s="106">
        <f>IF((Table2[[#This Row],[Coût total ]]-Table2[[#This Row],[Financement de l''organisation (en espèces)]])&lt;1500000, 0, (Table2[[#This Row],[Coût total ]]-Table2[[#This Row],[Financement de l''organisation (en espèces)]]))</f>
        <v>0</v>
      </c>
      <c r="Q50" s="1" t="b">
        <f>Table2[[#This Row],[Erreurs de partage des coûts]]="Erreur de partage des coûts"</f>
        <v>0</v>
      </c>
    </row>
    <row r="51" spans="2:17" s="1" customFormat="1" ht="30" customHeight="1" x14ac:dyDescent="0.45">
      <c r="B51" s="2"/>
      <c r="C51" s="48">
        <v>0</v>
      </c>
      <c r="D51" s="51"/>
      <c r="E51" s="53">
        <f>Table2[[#This Row],[Coût unitaire (Sans taxes)]]*Table2[[#This Row],[Nombre d''unités]]</f>
        <v>0</v>
      </c>
      <c r="F51" s="117"/>
      <c r="G51" s="118">
        <f>SUM(Table2[[#This Row],[Coût total ]]*0.3)</f>
        <v>0</v>
      </c>
      <c r="H51" s="119">
        <f>Table2[[#This Row],[Coût total ]]-Table2[[#This Row],[Financement de l''organisation (en espèces)]]</f>
        <v>0</v>
      </c>
      <c r="I51" s="3"/>
      <c r="J51" s="3"/>
      <c r="K5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1" s="146" t="str">
        <f>IF(AND(Table2[[#This Row],[Coût total ]]&gt;0, NOT((ISBLANK(Table2[[#This Row],[Catégorie des coûts]]))),NOT((ISBLANK(Table2[[#This Row],[Poste de dépense (Nom de l''item sur le devis)]]))), Table2[[#This Row],[Erreurs de partage des coûts]]="Aucune erreur identifiée!", NOT((ISBLANK(Table2[[#This Row],[Fournisseur]])))), "Complète", N51)</f>
        <v>Inutilisée</v>
      </c>
      <c r="M51" s="120">
        <f>IF(OR(Table2[[#This Row],[Verif2++]]=TRUE, AND(NOT(ISBLANK(Table2[[#This Row],[Poste de dépense (Nom de l''item sur le devis)]])),Table2[[#This Row],[Coût total ]]&lt;=0,Table2[[#This Row],[Financement de l''organisation (en espèces)]]&lt;=0,Table2[[#This Row],[Validité des entrées]]="Incomplète")), 1, 0)</f>
        <v>0</v>
      </c>
      <c r="N51" s="1" t="str">
        <f>IF(NOT(ISBLANK(Table2[[#This Row],[Poste de dépense (Nom de l''item sur le devis)]])), "Incomplète","Inutilisée")</f>
        <v>Inutilisée</v>
      </c>
      <c r="O51" s="106">
        <f>IF((Table2[[#This Row],[Coût total ]]-Table2[[#This Row],[Financement de l''organisation (en espèces)]])&gt;1500000, 1500000, (Table2[[#This Row],[Coût total ]]-Table2[[#This Row],[Financement de l''organisation (en espèces)]]))</f>
        <v>0</v>
      </c>
      <c r="P51" s="106">
        <f>IF((Table2[[#This Row],[Coût total ]]-Table2[[#This Row],[Financement de l''organisation (en espèces)]])&lt;1500000, 0, (Table2[[#This Row],[Coût total ]]-Table2[[#This Row],[Financement de l''organisation (en espèces)]]))</f>
        <v>0</v>
      </c>
      <c r="Q51" s="1" t="b">
        <f>Table2[[#This Row],[Erreurs de partage des coûts]]="Erreur de partage des coûts"</f>
        <v>0</v>
      </c>
    </row>
    <row r="52" spans="2:17" s="1" customFormat="1" ht="30" customHeight="1" x14ac:dyDescent="0.45">
      <c r="B52" s="2"/>
      <c r="C52" s="48">
        <v>0</v>
      </c>
      <c r="D52" s="51"/>
      <c r="E52" s="53">
        <f>Table2[[#This Row],[Coût unitaire (Sans taxes)]]*Table2[[#This Row],[Nombre d''unités]]</f>
        <v>0</v>
      </c>
      <c r="F52" s="117"/>
      <c r="G52" s="118">
        <f>SUM(Table2[[#This Row],[Coût total ]]*0.3)</f>
        <v>0</v>
      </c>
      <c r="H52" s="119">
        <f>Table2[[#This Row],[Coût total ]]-Table2[[#This Row],[Financement de l''organisation (en espèces)]]</f>
        <v>0</v>
      </c>
      <c r="I52" s="3"/>
      <c r="J52" s="3"/>
      <c r="K5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2" s="146" t="str">
        <f>IF(AND(Table2[[#This Row],[Coût total ]]&gt;0, NOT((ISBLANK(Table2[[#This Row],[Catégorie des coûts]]))),NOT((ISBLANK(Table2[[#This Row],[Poste de dépense (Nom de l''item sur le devis)]]))), Table2[[#This Row],[Erreurs de partage des coûts]]="Aucune erreur identifiée!", NOT((ISBLANK(Table2[[#This Row],[Fournisseur]])))), "Complète", N52)</f>
        <v>Inutilisée</v>
      </c>
      <c r="M52" s="120">
        <f>IF(OR(Table2[[#This Row],[Verif2++]]=TRUE, AND(NOT(ISBLANK(Table2[[#This Row],[Poste de dépense (Nom de l''item sur le devis)]])),Table2[[#This Row],[Coût total ]]&lt;=0,Table2[[#This Row],[Financement de l''organisation (en espèces)]]&lt;=0,Table2[[#This Row],[Validité des entrées]]="Incomplète")), 1, 0)</f>
        <v>0</v>
      </c>
      <c r="N52" s="1" t="str">
        <f>IF(NOT(ISBLANK(Table2[[#This Row],[Poste de dépense (Nom de l''item sur le devis)]])), "Incomplète","Inutilisée")</f>
        <v>Inutilisée</v>
      </c>
      <c r="O52" s="106">
        <f>IF((Table2[[#This Row],[Coût total ]]-Table2[[#This Row],[Financement de l''organisation (en espèces)]])&gt;1500000, 1500000, (Table2[[#This Row],[Coût total ]]-Table2[[#This Row],[Financement de l''organisation (en espèces)]]))</f>
        <v>0</v>
      </c>
      <c r="P52" s="106">
        <f>IF((Table2[[#This Row],[Coût total ]]-Table2[[#This Row],[Financement de l''organisation (en espèces)]])&lt;1500000, 0, (Table2[[#This Row],[Coût total ]]-Table2[[#This Row],[Financement de l''organisation (en espèces)]]))</f>
        <v>0</v>
      </c>
      <c r="Q52" s="1" t="b">
        <f>Table2[[#This Row],[Erreurs de partage des coûts]]="Erreur de partage des coûts"</f>
        <v>0</v>
      </c>
    </row>
    <row r="53" spans="2:17" s="1" customFormat="1" ht="30" customHeight="1" x14ac:dyDescent="0.45">
      <c r="B53" s="2"/>
      <c r="C53" s="48">
        <v>0</v>
      </c>
      <c r="D53" s="51"/>
      <c r="E53" s="53">
        <f>Table2[[#This Row],[Coût unitaire (Sans taxes)]]*Table2[[#This Row],[Nombre d''unités]]</f>
        <v>0</v>
      </c>
      <c r="F53" s="117"/>
      <c r="G53" s="118">
        <f>SUM(Table2[[#This Row],[Coût total ]]*0.3)</f>
        <v>0</v>
      </c>
      <c r="H53" s="119">
        <f>Table2[[#This Row],[Coût total ]]-Table2[[#This Row],[Financement de l''organisation (en espèces)]]</f>
        <v>0</v>
      </c>
      <c r="I53" s="3"/>
      <c r="J53" s="3"/>
      <c r="K5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3" s="146" t="str">
        <f>IF(AND(Table2[[#This Row],[Coût total ]]&gt;0, NOT((ISBLANK(Table2[[#This Row],[Catégorie des coûts]]))),NOT((ISBLANK(Table2[[#This Row],[Poste de dépense (Nom de l''item sur le devis)]]))), Table2[[#This Row],[Erreurs de partage des coûts]]="Aucune erreur identifiée!", NOT((ISBLANK(Table2[[#This Row],[Fournisseur]])))), "Complète", N53)</f>
        <v>Inutilisée</v>
      </c>
      <c r="M53" s="120">
        <f>IF(OR(Table2[[#This Row],[Verif2++]]=TRUE, AND(NOT(ISBLANK(Table2[[#This Row],[Poste de dépense (Nom de l''item sur le devis)]])),Table2[[#This Row],[Coût total ]]&lt;=0,Table2[[#This Row],[Financement de l''organisation (en espèces)]]&lt;=0,Table2[[#This Row],[Validité des entrées]]="Incomplète")), 1, 0)</f>
        <v>0</v>
      </c>
      <c r="N53" s="1" t="str">
        <f>IF(NOT(ISBLANK(Table2[[#This Row],[Poste de dépense (Nom de l''item sur le devis)]])), "Incomplète","Inutilisée")</f>
        <v>Inutilisée</v>
      </c>
      <c r="O53" s="106">
        <f>IF((Table2[[#This Row],[Coût total ]]-Table2[[#This Row],[Financement de l''organisation (en espèces)]])&gt;1500000, 1500000, (Table2[[#This Row],[Coût total ]]-Table2[[#This Row],[Financement de l''organisation (en espèces)]]))</f>
        <v>0</v>
      </c>
      <c r="P53" s="106">
        <f>IF((Table2[[#This Row],[Coût total ]]-Table2[[#This Row],[Financement de l''organisation (en espèces)]])&lt;1500000, 0, (Table2[[#This Row],[Coût total ]]-Table2[[#This Row],[Financement de l''organisation (en espèces)]]))</f>
        <v>0</v>
      </c>
      <c r="Q53" s="1" t="b">
        <f>Table2[[#This Row],[Erreurs de partage des coûts]]="Erreur de partage des coûts"</f>
        <v>0</v>
      </c>
    </row>
    <row r="54" spans="2:17" s="1" customFormat="1" ht="30" customHeight="1" x14ac:dyDescent="0.45">
      <c r="B54" s="2"/>
      <c r="C54" s="48">
        <v>0</v>
      </c>
      <c r="D54" s="51"/>
      <c r="E54" s="53">
        <f>Table2[[#This Row],[Coût unitaire (Sans taxes)]]*Table2[[#This Row],[Nombre d''unités]]</f>
        <v>0</v>
      </c>
      <c r="F54" s="117"/>
      <c r="G54" s="118">
        <f>SUM(Table2[[#This Row],[Coût total ]]*0.3)</f>
        <v>0</v>
      </c>
      <c r="H54" s="119">
        <f>Table2[[#This Row],[Coût total ]]-Table2[[#This Row],[Financement de l''organisation (en espèces)]]</f>
        <v>0</v>
      </c>
      <c r="I54" s="3"/>
      <c r="J54" s="3"/>
      <c r="K5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4" s="146" t="str">
        <f>IF(AND(Table2[[#This Row],[Coût total ]]&gt;0, NOT((ISBLANK(Table2[[#This Row],[Catégorie des coûts]]))),NOT((ISBLANK(Table2[[#This Row],[Poste de dépense (Nom de l''item sur le devis)]]))), Table2[[#This Row],[Erreurs de partage des coûts]]="Aucune erreur identifiée!", NOT((ISBLANK(Table2[[#This Row],[Fournisseur]])))), "Complète", N54)</f>
        <v>Inutilisée</v>
      </c>
      <c r="M54" s="120">
        <f>IF(OR(Table2[[#This Row],[Verif2++]]=TRUE, AND(NOT(ISBLANK(Table2[[#This Row],[Poste de dépense (Nom de l''item sur le devis)]])),Table2[[#This Row],[Coût total ]]&lt;=0,Table2[[#This Row],[Financement de l''organisation (en espèces)]]&lt;=0,Table2[[#This Row],[Validité des entrées]]="Incomplète")), 1, 0)</f>
        <v>0</v>
      </c>
      <c r="N54" s="1" t="str">
        <f>IF(NOT(ISBLANK(Table2[[#This Row],[Poste de dépense (Nom de l''item sur le devis)]])), "Incomplète","Inutilisée")</f>
        <v>Inutilisée</v>
      </c>
      <c r="O54" s="106">
        <f>IF((Table2[[#This Row],[Coût total ]]-Table2[[#This Row],[Financement de l''organisation (en espèces)]])&gt;1500000, 1500000, (Table2[[#This Row],[Coût total ]]-Table2[[#This Row],[Financement de l''organisation (en espèces)]]))</f>
        <v>0</v>
      </c>
      <c r="P54" s="106">
        <f>IF((Table2[[#This Row],[Coût total ]]-Table2[[#This Row],[Financement de l''organisation (en espèces)]])&lt;1500000, 0, (Table2[[#This Row],[Coût total ]]-Table2[[#This Row],[Financement de l''organisation (en espèces)]]))</f>
        <v>0</v>
      </c>
      <c r="Q54" s="1" t="b">
        <f>Table2[[#This Row],[Erreurs de partage des coûts]]="Erreur de partage des coûts"</f>
        <v>0</v>
      </c>
    </row>
    <row r="55" spans="2:17" s="1" customFormat="1" ht="30" customHeight="1" x14ac:dyDescent="0.45">
      <c r="B55" s="2"/>
      <c r="C55" s="48">
        <v>0</v>
      </c>
      <c r="D55" s="51"/>
      <c r="E55" s="53">
        <f>Table2[[#This Row],[Coût unitaire (Sans taxes)]]*Table2[[#This Row],[Nombre d''unités]]</f>
        <v>0</v>
      </c>
      <c r="F55" s="117"/>
      <c r="G55" s="118">
        <f>SUM(Table2[[#This Row],[Coût total ]]*0.3)</f>
        <v>0</v>
      </c>
      <c r="H55" s="119">
        <f>Table2[[#This Row],[Coût total ]]-Table2[[#This Row],[Financement de l''organisation (en espèces)]]</f>
        <v>0</v>
      </c>
      <c r="I55" s="3"/>
      <c r="J55" s="3"/>
      <c r="K5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5" s="146" t="str">
        <f>IF(AND(Table2[[#This Row],[Coût total ]]&gt;0, NOT((ISBLANK(Table2[[#This Row],[Catégorie des coûts]]))),NOT((ISBLANK(Table2[[#This Row],[Poste de dépense (Nom de l''item sur le devis)]]))), Table2[[#This Row],[Erreurs de partage des coûts]]="Aucune erreur identifiée!", NOT((ISBLANK(Table2[[#This Row],[Fournisseur]])))), "Complète", N55)</f>
        <v>Inutilisée</v>
      </c>
      <c r="M55" s="120">
        <f>IF(OR(Table2[[#This Row],[Verif2++]]=TRUE, AND(NOT(ISBLANK(Table2[[#This Row],[Poste de dépense (Nom de l''item sur le devis)]])),Table2[[#This Row],[Coût total ]]&lt;=0,Table2[[#This Row],[Financement de l''organisation (en espèces)]]&lt;=0,Table2[[#This Row],[Validité des entrées]]="Incomplète")), 1, 0)</f>
        <v>0</v>
      </c>
      <c r="N55" s="1" t="str">
        <f>IF(NOT(ISBLANK(Table2[[#This Row],[Poste de dépense (Nom de l''item sur le devis)]])), "Incomplète","Inutilisée")</f>
        <v>Inutilisée</v>
      </c>
      <c r="O55" s="106">
        <f>IF((Table2[[#This Row],[Coût total ]]-Table2[[#This Row],[Financement de l''organisation (en espèces)]])&gt;1500000, 1500000, (Table2[[#This Row],[Coût total ]]-Table2[[#This Row],[Financement de l''organisation (en espèces)]]))</f>
        <v>0</v>
      </c>
      <c r="P55" s="106">
        <f>IF((Table2[[#This Row],[Coût total ]]-Table2[[#This Row],[Financement de l''organisation (en espèces)]])&lt;1500000, 0, (Table2[[#This Row],[Coût total ]]-Table2[[#This Row],[Financement de l''organisation (en espèces)]]))</f>
        <v>0</v>
      </c>
      <c r="Q55" s="1" t="b">
        <f>Table2[[#This Row],[Erreurs de partage des coûts]]="Erreur de partage des coûts"</f>
        <v>0</v>
      </c>
    </row>
    <row r="56" spans="2:17" s="1" customFormat="1" ht="30" customHeight="1" x14ac:dyDescent="0.45">
      <c r="B56" s="2"/>
      <c r="C56" s="48">
        <v>0</v>
      </c>
      <c r="D56" s="51"/>
      <c r="E56" s="53">
        <f>Table2[[#This Row],[Coût unitaire (Sans taxes)]]*Table2[[#This Row],[Nombre d''unités]]</f>
        <v>0</v>
      </c>
      <c r="F56" s="117"/>
      <c r="G56" s="118">
        <f>SUM(Table2[[#This Row],[Coût total ]]*0.3)</f>
        <v>0</v>
      </c>
      <c r="H56" s="119">
        <f>Table2[[#This Row],[Coût total ]]-Table2[[#This Row],[Financement de l''organisation (en espèces)]]</f>
        <v>0</v>
      </c>
      <c r="I56" s="3"/>
      <c r="J56" s="3"/>
      <c r="K5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6" s="146" t="str">
        <f>IF(AND(Table2[[#This Row],[Coût total ]]&gt;0, NOT((ISBLANK(Table2[[#This Row],[Catégorie des coûts]]))),NOT((ISBLANK(Table2[[#This Row],[Poste de dépense (Nom de l''item sur le devis)]]))), Table2[[#This Row],[Erreurs de partage des coûts]]="Aucune erreur identifiée!", NOT((ISBLANK(Table2[[#This Row],[Fournisseur]])))), "Complète", N56)</f>
        <v>Inutilisée</v>
      </c>
      <c r="M56" s="120">
        <f>IF(OR(Table2[[#This Row],[Verif2++]]=TRUE, AND(NOT(ISBLANK(Table2[[#This Row],[Poste de dépense (Nom de l''item sur le devis)]])),Table2[[#This Row],[Coût total ]]&lt;=0,Table2[[#This Row],[Financement de l''organisation (en espèces)]]&lt;=0,Table2[[#This Row],[Validité des entrées]]="Incomplète")), 1, 0)</f>
        <v>0</v>
      </c>
      <c r="N56" s="1" t="str">
        <f>IF(NOT(ISBLANK(Table2[[#This Row],[Poste de dépense (Nom de l''item sur le devis)]])), "Incomplète","Inutilisée")</f>
        <v>Inutilisée</v>
      </c>
      <c r="O56" s="106">
        <f>IF((Table2[[#This Row],[Coût total ]]-Table2[[#This Row],[Financement de l''organisation (en espèces)]])&gt;1500000, 1500000, (Table2[[#This Row],[Coût total ]]-Table2[[#This Row],[Financement de l''organisation (en espèces)]]))</f>
        <v>0</v>
      </c>
      <c r="P56" s="106">
        <f>IF((Table2[[#This Row],[Coût total ]]-Table2[[#This Row],[Financement de l''organisation (en espèces)]])&lt;1500000, 0, (Table2[[#This Row],[Coût total ]]-Table2[[#This Row],[Financement de l''organisation (en espèces)]]))</f>
        <v>0</v>
      </c>
      <c r="Q56" s="1" t="b">
        <f>Table2[[#This Row],[Erreurs de partage des coûts]]="Erreur de partage des coûts"</f>
        <v>0</v>
      </c>
    </row>
    <row r="57" spans="2:17" s="1" customFormat="1" ht="30" customHeight="1" x14ac:dyDescent="0.45">
      <c r="B57" s="2"/>
      <c r="C57" s="48">
        <v>0</v>
      </c>
      <c r="D57" s="51"/>
      <c r="E57" s="53">
        <f>Table2[[#This Row],[Coût unitaire (Sans taxes)]]*Table2[[#This Row],[Nombre d''unités]]</f>
        <v>0</v>
      </c>
      <c r="F57" s="117"/>
      <c r="G57" s="118">
        <f>SUM(Table2[[#This Row],[Coût total ]]*0.3)</f>
        <v>0</v>
      </c>
      <c r="H57" s="119">
        <f>Table2[[#This Row],[Coût total ]]-Table2[[#This Row],[Financement de l''organisation (en espèces)]]</f>
        <v>0</v>
      </c>
      <c r="I57" s="3"/>
      <c r="J57" s="3"/>
      <c r="K5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7" s="146" t="str">
        <f>IF(AND(Table2[[#This Row],[Coût total ]]&gt;0, NOT((ISBLANK(Table2[[#This Row],[Catégorie des coûts]]))),NOT((ISBLANK(Table2[[#This Row],[Poste de dépense (Nom de l''item sur le devis)]]))), Table2[[#This Row],[Erreurs de partage des coûts]]="Aucune erreur identifiée!", NOT((ISBLANK(Table2[[#This Row],[Fournisseur]])))), "Complète", N57)</f>
        <v>Inutilisée</v>
      </c>
      <c r="M57" s="120">
        <f>IF(OR(Table2[[#This Row],[Verif2++]]=TRUE, AND(NOT(ISBLANK(Table2[[#This Row],[Poste de dépense (Nom de l''item sur le devis)]])),Table2[[#This Row],[Coût total ]]&lt;=0,Table2[[#This Row],[Financement de l''organisation (en espèces)]]&lt;=0,Table2[[#This Row],[Validité des entrées]]="Incomplète")), 1, 0)</f>
        <v>0</v>
      </c>
      <c r="N57" s="1" t="str">
        <f>IF(NOT(ISBLANK(Table2[[#This Row],[Poste de dépense (Nom de l''item sur le devis)]])), "Incomplète","Inutilisée")</f>
        <v>Inutilisée</v>
      </c>
      <c r="O57" s="106">
        <f>IF((Table2[[#This Row],[Coût total ]]-Table2[[#This Row],[Financement de l''organisation (en espèces)]])&gt;1500000, 1500000, (Table2[[#This Row],[Coût total ]]-Table2[[#This Row],[Financement de l''organisation (en espèces)]]))</f>
        <v>0</v>
      </c>
      <c r="P57" s="106">
        <f>IF((Table2[[#This Row],[Coût total ]]-Table2[[#This Row],[Financement de l''organisation (en espèces)]])&lt;1500000, 0, (Table2[[#This Row],[Coût total ]]-Table2[[#This Row],[Financement de l''organisation (en espèces)]]))</f>
        <v>0</v>
      </c>
      <c r="Q57" s="1" t="b">
        <f>Table2[[#This Row],[Erreurs de partage des coûts]]="Erreur de partage des coûts"</f>
        <v>0</v>
      </c>
    </row>
    <row r="58" spans="2:17" s="1" customFormat="1" ht="30" customHeight="1" x14ac:dyDescent="0.45">
      <c r="B58" s="2"/>
      <c r="C58" s="48">
        <v>0</v>
      </c>
      <c r="D58" s="51"/>
      <c r="E58" s="53">
        <f>Table2[[#This Row],[Coût unitaire (Sans taxes)]]*Table2[[#This Row],[Nombre d''unités]]</f>
        <v>0</v>
      </c>
      <c r="F58" s="117"/>
      <c r="G58" s="118">
        <f>SUM(Table2[[#This Row],[Coût total ]]*0.3)</f>
        <v>0</v>
      </c>
      <c r="H58" s="119">
        <f>Table2[[#This Row],[Coût total ]]-Table2[[#This Row],[Financement de l''organisation (en espèces)]]</f>
        <v>0</v>
      </c>
      <c r="I58" s="3"/>
      <c r="J58" s="3"/>
      <c r="K5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8" s="146" t="str">
        <f>IF(AND(Table2[[#This Row],[Coût total ]]&gt;0, NOT((ISBLANK(Table2[[#This Row],[Catégorie des coûts]]))),NOT((ISBLANK(Table2[[#This Row],[Poste de dépense (Nom de l''item sur le devis)]]))), Table2[[#This Row],[Erreurs de partage des coûts]]="Aucune erreur identifiée!", NOT((ISBLANK(Table2[[#This Row],[Fournisseur]])))), "Complète", N58)</f>
        <v>Inutilisée</v>
      </c>
      <c r="M58" s="120">
        <f>IF(OR(Table2[[#This Row],[Verif2++]]=TRUE, AND(NOT(ISBLANK(Table2[[#This Row],[Poste de dépense (Nom de l''item sur le devis)]])),Table2[[#This Row],[Coût total ]]&lt;=0,Table2[[#This Row],[Financement de l''organisation (en espèces)]]&lt;=0,Table2[[#This Row],[Validité des entrées]]="Incomplète")), 1, 0)</f>
        <v>0</v>
      </c>
      <c r="N58" s="1" t="str">
        <f>IF(NOT(ISBLANK(Table2[[#This Row],[Poste de dépense (Nom de l''item sur le devis)]])), "Incomplète","Inutilisée")</f>
        <v>Inutilisée</v>
      </c>
      <c r="O58" s="106">
        <f>IF((Table2[[#This Row],[Coût total ]]-Table2[[#This Row],[Financement de l''organisation (en espèces)]])&gt;1500000, 1500000, (Table2[[#This Row],[Coût total ]]-Table2[[#This Row],[Financement de l''organisation (en espèces)]]))</f>
        <v>0</v>
      </c>
      <c r="P58" s="106">
        <f>IF((Table2[[#This Row],[Coût total ]]-Table2[[#This Row],[Financement de l''organisation (en espèces)]])&lt;1500000, 0, (Table2[[#This Row],[Coût total ]]-Table2[[#This Row],[Financement de l''organisation (en espèces)]]))</f>
        <v>0</v>
      </c>
      <c r="Q58" s="1" t="b">
        <f>Table2[[#This Row],[Erreurs de partage des coûts]]="Erreur de partage des coûts"</f>
        <v>0</v>
      </c>
    </row>
    <row r="59" spans="2:17" s="1" customFormat="1" ht="30" customHeight="1" x14ac:dyDescent="0.45">
      <c r="B59" s="2"/>
      <c r="C59" s="48">
        <v>0</v>
      </c>
      <c r="D59" s="51"/>
      <c r="E59" s="53">
        <f>Table2[[#This Row],[Coût unitaire (Sans taxes)]]*Table2[[#This Row],[Nombre d''unités]]</f>
        <v>0</v>
      </c>
      <c r="F59" s="117"/>
      <c r="G59" s="118">
        <f>SUM(Table2[[#This Row],[Coût total ]]*0.3)</f>
        <v>0</v>
      </c>
      <c r="H59" s="119">
        <f>Table2[[#This Row],[Coût total ]]-Table2[[#This Row],[Financement de l''organisation (en espèces)]]</f>
        <v>0</v>
      </c>
      <c r="I59" s="3"/>
      <c r="J59" s="3"/>
      <c r="K5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59" s="146" t="str">
        <f>IF(AND(Table2[[#This Row],[Coût total ]]&gt;0, NOT((ISBLANK(Table2[[#This Row],[Catégorie des coûts]]))),NOT((ISBLANK(Table2[[#This Row],[Poste de dépense (Nom de l''item sur le devis)]]))), Table2[[#This Row],[Erreurs de partage des coûts]]="Aucune erreur identifiée!", NOT((ISBLANK(Table2[[#This Row],[Fournisseur]])))), "Complète", N59)</f>
        <v>Inutilisée</v>
      </c>
      <c r="M59" s="120">
        <f>IF(OR(Table2[[#This Row],[Verif2++]]=TRUE, AND(NOT(ISBLANK(Table2[[#This Row],[Poste de dépense (Nom de l''item sur le devis)]])),Table2[[#This Row],[Coût total ]]&lt;=0,Table2[[#This Row],[Financement de l''organisation (en espèces)]]&lt;=0,Table2[[#This Row],[Validité des entrées]]="Incomplète")), 1, 0)</f>
        <v>0</v>
      </c>
      <c r="N59" s="1" t="str">
        <f>IF(NOT(ISBLANK(Table2[[#This Row],[Poste de dépense (Nom de l''item sur le devis)]])), "Incomplète","Inutilisée")</f>
        <v>Inutilisée</v>
      </c>
      <c r="O59" s="106">
        <f>IF((Table2[[#This Row],[Coût total ]]-Table2[[#This Row],[Financement de l''organisation (en espèces)]])&gt;1500000, 1500000, (Table2[[#This Row],[Coût total ]]-Table2[[#This Row],[Financement de l''organisation (en espèces)]]))</f>
        <v>0</v>
      </c>
      <c r="P59" s="106">
        <f>IF((Table2[[#This Row],[Coût total ]]-Table2[[#This Row],[Financement de l''organisation (en espèces)]])&lt;1500000, 0, (Table2[[#This Row],[Coût total ]]-Table2[[#This Row],[Financement de l''organisation (en espèces)]]))</f>
        <v>0</v>
      </c>
      <c r="Q59" s="1" t="b">
        <f>Table2[[#This Row],[Erreurs de partage des coûts]]="Erreur de partage des coûts"</f>
        <v>0</v>
      </c>
    </row>
    <row r="60" spans="2:17" s="1" customFormat="1" ht="30" customHeight="1" x14ac:dyDescent="0.45">
      <c r="B60" s="2"/>
      <c r="C60" s="48">
        <v>0</v>
      </c>
      <c r="D60" s="51"/>
      <c r="E60" s="53">
        <f>Table2[[#This Row],[Coût unitaire (Sans taxes)]]*Table2[[#This Row],[Nombre d''unités]]</f>
        <v>0</v>
      </c>
      <c r="F60" s="117"/>
      <c r="G60" s="118">
        <f>SUM(Table2[[#This Row],[Coût total ]]*0.3)</f>
        <v>0</v>
      </c>
      <c r="H60" s="119">
        <f>Table2[[#This Row],[Coût total ]]-Table2[[#This Row],[Financement de l''organisation (en espèces)]]</f>
        <v>0</v>
      </c>
      <c r="I60" s="3"/>
      <c r="J60" s="3"/>
      <c r="K6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0" s="146" t="str">
        <f>IF(AND(Table2[[#This Row],[Coût total ]]&gt;0, NOT((ISBLANK(Table2[[#This Row],[Catégorie des coûts]]))),NOT((ISBLANK(Table2[[#This Row],[Poste de dépense (Nom de l''item sur le devis)]]))), Table2[[#This Row],[Erreurs de partage des coûts]]="Aucune erreur identifiée!", NOT((ISBLANK(Table2[[#This Row],[Fournisseur]])))), "Complète", N60)</f>
        <v>Inutilisée</v>
      </c>
      <c r="M60" s="120">
        <f>IF(OR(Table2[[#This Row],[Verif2++]]=TRUE, AND(NOT(ISBLANK(Table2[[#This Row],[Poste de dépense (Nom de l''item sur le devis)]])),Table2[[#This Row],[Coût total ]]&lt;=0,Table2[[#This Row],[Financement de l''organisation (en espèces)]]&lt;=0,Table2[[#This Row],[Validité des entrées]]="Incomplète")), 1, 0)</f>
        <v>0</v>
      </c>
      <c r="N60" s="1" t="str">
        <f>IF(NOT(ISBLANK(Table2[[#This Row],[Poste de dépense (Nom de l''item sur le devis)]])), "Incomplète","Inutilisée")</f>
        <v>Inutilisée</v>
      </c>
      <c r="O60" s="106">
        <f>IF((Table2[[#This Row],[Coût total ]]-Table2[[#This Row],[Financement de l''organisation (en espèces)]])&gt;1500000, 1500000, (Table2[[#This Row],[Coût total ]]-Table2[[#This Row],[Financement de l''organisation (en espèces)]]))</f>
        <v>0</v>
      </c>
      <c r="P60" s="106">
        <f>IF((Table2[[#This Row],[Coût total ]]-Table2[[#This Row],[Financement de l''organisation (en espèces)]])&lt;1500000, 0, (Table2[[#This Row],[Coût total ]]-Table2[[#This Row],[Financement de l''organisation (en espèces)]]))</f>
        <v>0</v>
      </c>
      <c r="Q60" s="1" t="b">
        <f>Table2[[#This Row],[Erreurs de partage des coûts]]="Erreur de partage des coûts"</f>
        <v>0</v>
      </c>
    </row>
    <row r="61" spans="2:17" s="1" customFormat="1" ht="30" customHeight="1" x14ac:dyDescent="0.45">
      <c r="B61" s="2"/>
      <c r="C61" s="48">
        <v>0</v>
      </c>
      <c r="D61" s="51"/>
      <c r="E61" s="53">
        <f>Table2[[#This Row],[Coût unitaire (Sans taxes)]]*Table2[[#This Row],[Nombre d''unités]]</f>
        <v>0</v>
      </c>
      <c r="F61" s="117"/>
      <c r="G61" s="118">
        <f>SUM(Table2[[#This Row],[Coût total ]]*0.3)</f>
        <v>0</v>
      </c>
      <c r="H61" s="119">
        <f>Table2[[#This Row],[Coût total ]]-Table2[[#This Row],[Financement de l''organisation (en espèces)]]</f>
        <v>0</v>
      </c>
      <c r="I61" s="3"/>
      <c r="J61" s="3"/>
      <c r="K6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1" s="146" t="str">
        <f>IF(AND(Table2[[#This Row],[Coût total ]]&gt;0, NOT((ISBLANK(Table2[[#This Row],[Catégorie des coûts]]))),NOT((ISBLANK(Table2[[#This Row],[Poste de dépense (Nom de l''item sur le devis)]]))), Table2[[#This Row],[Erreurs de partage des coûts]]="Aucune erreur identifiée!", NOT((ISBLANK(Table2[[#This Row],[Fournisseur]])))), "Complète", N61)</f>
        <v>Inutilisée</v>
      </c>
      <c r="M61" s="120">
        <f>IF(OR(Table2[[#This Row],[Verif2++]]=TRUE, AND(NOT(ISBLANK(Table2[[#This Row],[Poste de dépense (Nom de l''item sur le devis)]])),Table2[[#This Row],[Coût total ]]&lt;=0,Table2[[#This Row],[Financement de l''organisation (en espèces)]]&lt;=0,Table2[[#This Row],[Validité des entrées]]="Incomplète")), 1, 0)</f>
        <v>0</v>
      </c>
      <c r="N61" s="1" t="str">
        <f>IF(NOT(ISBLANK(Table2[[#This Row],[Poste de dépense (Nom de l''item sur le devis)]])), "Incomplète","Inutilisée")</f>
        <v>Inutilisée</v>
      </c>
      <c r="O61" s="106">
        <f>IF((Table2[[#This Row],[Coût total ]]-Table2[[#This Row],[Financement de l''organisation (en espèces)]])&gt;1500000, 1500000, (Table2[[#This Row],[Coût total ]]-Table2[[#This Row],[Financement de l''organisation (en espèces)]]))</f>
        <v>0</v>
      </c>
      <c r="P61" s="106">
        <f>IF((Table2[[#This Row],[Coût total ]]-Table2[[#This Row],[Financement de l''organisation (en espèces)]])&lt;1500000, 0, (Table2[[#This Row],[Coût total ]]-Table2[[#This Row],[Financement de l''organisation (en espèces)]]))</f>
        <v>0</v>
      </c>
      <c r="Q61" s="1" t="b">
        <f>Table2[[#This Row],[Erreurs de partage des coûts]]="Erreur de partage des coûts"</f>
        <v>0</v>
      </c>
    </row>
    <row r="62" spans="2:17" s="1" customFormat="1" ht="30" customHeight="1" x14ac:dyDescent="0.45">
      <c r="B62" s="2"/>
      <c r="C62" s="48">
        <v>0</v>
      </c>
      <c r="D62" s="51"/>
      <c r="E62" s="53">
        <f>Table2[[#This Row],[Coût unitaire (Sans taxes)]]*Table2[[#This Row],[Nombre d''unités]]</f>
        <v>0</v>
      </c>
      <c r="F62" s="117"/>
      <c r="G62" s="118">
        <f>SUM(Table2[[#This Row],[Coût total ]]*0.3)</f>
        <v>0</v>
      </c>
      <c r="H62" s="119">
        <f>Table2[[#This Row],[Coût total ]]-Table2[[#This Row],[Financement de l''organisation (en espèces)]]</f>
        <v>0</v>
      </c>
      <c r="I62" s="3"/>
      <c r="J62" s="3"/>
      <c r="K6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2" s="146" t="str">
        <f>IF(AND(Table2[[#This Row],[Coût total ]]&gt;0, NOT((ISBLANK(Table2[[#This Row],[Catégorie des coûts]]))),NOT((ISBLANK(Table2[[#This Row],[Poste de dépense (Nom de l''item sur le devis)]]))), Table2[[#This Row],[Erreurs de partage des coûts]]="Aucune erreur identifiée!", NOT((ISBLANK(Table2[[#This Row],[Fournisseur]])))), "Complète", N62)</f>
        <v>Inutilisée</v>
      </c>
      <c r="M62" s="120">
        <f>IF(OR(Table2[[#This Row],[Verif2++]]=TRUE, AND(NOT(ISBLANK(Table2[[#This Row],[Poste de dépense (Nom de l''item sur le devis)]])),Table2[[#This Row],[Coût total ]]&lt;=0,Table2[[#This Row],[Financement de l''organisation (en espèces)]]&lt;=0,Table2[[#This Row],[Validité des entrées]]="Incomplète")), 1, 0)</f>
        <v>0</v>
      </c>
      <c r="N62" s="1" t="str">
        <f>IF(NOT(ISBLANK(Table2[[#This Row],[Poste de dépense (Nom de l''item sur le devis)]])), "Incomplète","Inutilisée")</f>
        <v>Inutilisée</v>
      </c>
      <c r="O62" s="106">
        <f>IF((Table2[[#This Row],[Coût total ]]-Table2[[#This Row],[Financement de l''organisation (en espèces)]])&gt;1500000, 1500000, (Table2[[#This Row],[Coût total ]]-Table2[[#This Row],[Financement de l''organisation (en espèces)]]))</f>
        <v>0</v>
      </c>
      <c r="P62" s="106">
        <f>IF((Table2[[#This Row],[Coût total ]]-Table2[[#This Row],[Financement de l''organisation (en espèces)]])&lt;1500000, 0, (Table2[[#This Row],[Coût total ]]-Table2[[#This Row],[Financement de l''organisation (en espèces)]]))</f>
        <v>0</v>
      </c>
      <c r="Q62" s="1" t="b">
        <f>Table2[[#This Row],[Erreurs de partage des coûts]]="Erreur de partage des coûts"</f>
        <v>0</v>
      </c>
    </row>
    <row r="63" spans="2:17" s="1" customFormat="1" ht="30" customHeight="1" x14ac:dyDescent="0.45">
      <c r="B63" s="2"/>
      <c r="C63" s="48">
        <v>0</v>
      </c>
      <c r="D63" s="51"/>
      <c r="E63" s="53">
        <f>Table2[[#This Row],[Coût unitaire (Sans taxes)]]*Table2[[#This Row],[Nombre d''unités]]</f>
        <v>0</v>
      </c>
      <c r="F63" s="117"/>
      <c r="G63" s="118">
        <f>SUM(Table2[[#This Row],[Coût total ]]*0.3)</f>
        <v>0</v>
      </c>
      <c r="H63" s="119">
        <f>Table2[[#This Row],[Coût total ]]-Table2[[#This Row],[Financement de l''organisation (en espèces)]]</f>
        <v>0</v>
      </c>
      <c r="I63" s="3"/>
      <c r="J63" s="3"/>
      <c r="K6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3" s="146" t="str">
        <f>IF(AND(Table2[[#This Row],[Coût total ]]&gt;0, NOT((ISBLANK(Table2[[#This Row],[Catégorie des coûts]]))),NOT((ISBLANK(Table2[[#This Row],[Poste de dépense (Nom de l''item sur le devis)]]))), Table2[[#This Row],[Erreurs de partage des coûts]]="Aucune erreur identifiée!", NOT((ISBLANK(Table2[[#This Row],[Fournisseur]])))), "Complète", N63)</f>
        <v>Inutilisée</v>
      </c>
      <c r="M63" s="120">
        <f>IF(OR(Table2[[#This Row],[Verif2++]]=TRUE, AND(NOT(ISBLANK(Table2[[#This Row],[Poste de dépense (Nom de l''item sur le devis)]])),Table2[[#This Row],[Coût total ]]&lt;=0,Table2[[#This Row],[Financement de l''organisation (en espèces)]]&lt;=0,Table2[[#This Row],[Validité des entrées]]="Incomplète")), 1, 0)</f>
        <v>0</v>
      </c>
      <c r="N63" s="1" t="str">
        <f>IF(NOT(ISBLANK(Table2[[#This Row],[Poste de dépense (Nom de l''item sur le devis)]])), "Incomplète","Inutilisée")</f>
        <v>Inutilisée</v>
      </c>
      <c r="O63" s="106">
        <f>IF((Table2[[#This Row],[Coût total ]]-Table2[[#This Row],[Financement de l''organisation (en espèces)]])&gt;1500000, 1500000, (Table2[[#This Row],[Coût total ]]-Table2[[#This Row],[Financement de l''organisation (en espèces)]]))</f>
        <v>0</v>
      </c>
      <c r="P63" s="106">
        <f>IF((Table2[[#This Row],[Coût total ]]-Table2[[#This Row],[Financement de l''organisation (en espèces)]])&lt;1500000, 0, (Table2[[#This Row],[Coût total ]]-Table2[[#This Row],[Financement de l''organisation (en espèces)]]))</f>
        <v>0</v>
      </c>
      <c r="Q63" s="1" t="b">
        <f>Table2[[#This Row],[Erreurs de partage des coûts]]="Erreur de partage des coûts"</f>
        <v>0</v>
      </c>
    </row>
    <row r="64" spans="2:17" s="1" customFormat="1" ht="30" customHeight="1" x14ac:dyDescent="0.45">
      <c r="B64" s="2"/>
      <c r="C64" s="48">
        <v>0</v>
      </c>
      <c r="D64" s="51"/>
      <c r="E64" s="53">
        <f>Table2[[#This Row],[Coût unitaire (Sans taxes)]]*Table2[[#This Row],[Nombre d''unités]]</f>
        <v>0</v>
      </c>
      <c r="F64" s="117"/>
      <c r="G64" s="118">
        <f>SUM(Table2[[#This Row],[Coût total ]]*0.3)</f>
        <v>0</v>
      </c>
      <c r="H64" s="119">
        <f>Table2[[#This Row],[Coût total ]]-Table2[[#This Row],[Financement de l''organisation (en espèces)]]</f>
        <v>0</v>
      </c>
      <c r="I64" s="3"/>
      <c r="J64" s="3"/>
      <c r="K6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4" s="146" t="str">
        <f>IF(AND(Table2[[#This Row],[Coût total ]]&gt;0, NOT((ISBLANK(Table2[[#This Row],[Catégorie des coûts]]))),NOT((ISBLANK(Table2[[#This Row],[Poste de dépense (Nom de l''item sur le devis)]]))), Table2[[#This Row],[Erreurs de partage des coûts]]="Aucune erreur identifiée!", NOT((ISBLANK(Table2[[#This Row],[Fournisseur]])))), "Complète", N64)</f>
        <v>Inutilisée</v>
      </c>
      <c r="M64" s="120">
        <f>IF(OR(Table2[[#This Row],[Verif2++]]=TRUE, AND(NOT(ISBLANK(Table2[[#This Row],[Poste de dépense (Nom de l''item sur le devis)]])),Table2[[#This Row],[Coût total ]]&lt;=0,Table2[[#This Row],[Financement de l''organisation (en espèces)]]&lt;=0,Table2[[#This Row],[Validité des entrées]]="Incomplète")), 1, 0)</f>
        <v>0</v>
      </c>
      <c r="N64" s="1" t="str">
        <f>IF(NOT(ISBLANK(Table2[[#This Row],[Poste de dépense (Nom de l''item sur le devis)]])), "Incomplète","Inutilisée")</f>
        <v>Inutilisée</v>
      </c>
      <c r="O64" s="106">
        <f>IF((Table2[[#This Row],[Coût total ]]-Table2[[#This Row],[Financement de l''organisation (en espèces)]])&gt;1500000, 1500000, (Table2[[#This Row],[Coût total ]]-Table2[[#This Row],[Financement de l''organisation (en espèces)]]))</f>
        <v>0</v>
      </c>
      <c r="P64" s="106">
        <f>IF((Table2[[#This Row],[Coût total ]]-Table2[[#This Row],[Financement de l''organisation (en espèces)]])&lt;1500000, 0, (Table2[[#This Row],[Coût total ]]-Table2[[#This Row],[Financement de l''organisation (en espèces)]]))</f>
        <v>0</v>
      </c>
      <c r="Q64" s="1" t="b">
        <f>Table2[[#This Row],[Erreurs de partage des coûts]]="Erreur de partage des coûts"</f>
        <v>0</v>
      </c>
    </row>
    <row r="65" spans="2:17" s="1" customFormat="1" ht="30" customHeight="1" x14ac:dyDescent="0.45">
      <c r="B65" s="2"/>
      <c r="C65" s="48">
        <v>0</v>
      </c>
      <c r="D65" s="51"/>
      <c r="E65" s="53">
        <f>Table2[[#This Row],[Coût unitaire (Sans taxes)]]*Table2[[#This Row],[Nombre d''unités]]</f>
        <v>0</v>
      </c>
      <c r="F65" s="117"/>
      <c r="G65" s="118">
        <f>SUM(Table2[[#This Row],[Coût total ]]*0.3)</f>
        <v>0</v>
      </c>
      <c r="H65" s="119">
        <f>Table2[[#This Row],[Coût total ]]-Table2[[#This Row],[Financement de l''organisation (en espèces)]]</f>
        <v>0</v>
      </c>
      <c r="I65" s="3"/>
      <c r="J65" s="3"/>
      <c r="K6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5" s="146" t="str">
        <f>IF(AND(Table2[[#This Row],[Coût total ]]&gt;0, NOT((ISBLANK(Table2[[#This Row],[Catégorie des coûts]]))),NOT((ISBLANK(Table2[[#This Row],[Poste de dépense (Nom de l''item sur le devis)]]))), Table2[[#This Row],[Erreurs de partage des coûts]]="Aucune erreur identifiée!", NOT((ISBLANK(Table2[[#This Row],[Fournisseur]])))), "Complète", N65)</f>
        <v>Inutilisée</v>
      </c>
      <c r="M65" s="120">
        <f>IF(OR(Table2[[#This Row],[Verif2++]]=TRUE, AND(NOT(ISBLANK(Table2[[#This Row],[Poste de dépense (Nom de l''item sur le devis)]])),Table2[[#This Row],[Coût total ]]&lt;=0,Table2[[#This Row],[Financement de l''organisation (en espèces)]]&lt;=0,Table2[[#This Row],[Validité des entrées]]="Incomplète")), 1, 0)</f>
        <v>0</v>
      </c>
      <c r="N65" s="1" t="str">
        <f>IF(NOT(ISBLANK(Table2[[#This Row],[Poste de dépense (Nom de l''item sur le devis)]])), "Incomplète","Inutilisée")</f>
        <v>Inutilisée</v>
      </c>
      <c r="O65" s="106">
        <f>IF((Table2[[#This Row],[Coût total ]]-Table2[[#This Row],[Financement de l''organisation (en espèces)]])&gt;1500000, 1500000, (Table2[[#This Row],[Coût total ]]-Table2[[#This Row],[Financement de l''organisation (en espèces)]]))</f>
        <v>0</v>
      </c>
      <c r="P65" s="106">
        <f>IF((Table2[[#This Row],[Coût total ]]-Table2[[#This Row],[Financement de l''organisation (en espèces)]])&lt;1500000, 0, (Table2[[#This Row],[Coût total ]]-Table2[[#This Row],[Financement de l''organisation (en espèces)]]))</f>
        <v>0</v>
      </c>
      <c r="Q65" s="1" t="b">
        <f>Table2[[#This Row],[Erreurs de partage des coûts]]="Erreur de partage des coûts"</f>
        <v>0</v>
      </c>
    </row>
    <row r="66" spans="2:17" s="1" customFormat="1" ht="30" customHeight="1" x14ac:dyDescent="0.45">
      <c r="B66" s="2"/>
      <c r="C66" s="48">
        <v>0</v>
      </c>
      <c r="D66" s="51"/>
      <c r="E66" s="53">
        <f>Table2[[#This Row],[Coût unitaire (Sans taxes)]]*Table2[[#This Row],[Nombre d''unités]]</f>
        <v>0</v>
      </c>
      <c r="F66" s="117"/>
      <c r="G66" s="118">
        <f>SUM(Table2[[#This Row],[Coût total ]]*0.3)</f>
        <v>0</v>
      </c>
      <c r="H66" s="119">
        <f>Table2[[#This Row],[Coût total ]]-Table2[[#This Row],[Financement de l''organisation (en espèces)]]</f>
        <v>0</v>
      </c>
      <c r="I66" s="3"/>
      <c r="J66" s="3"/>
      <c r="K6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6" s="146" t="str">
        <f>IF(AND(Table2[[#This Row],[Coût total ]]&gt;0, NOT((ISBLANK(Table2[[#This Row],[Catégorie des coûts]]))),NOT((ISBLANK(Table2[[#This Row],[Poste de dépense (Nom de l''item sur le devis)]]))), Table2[[#This Row],[Erreurs de partage des coûts]]="Aucune erreur identifiée!", NOT((ISBLANK(Table2[[#This Row],[Fournisseur]])))), "Complète", N66)</f>
        <v>Inutilisée</v>
      </c>
      <c r="M66" s="120">
        <f>IF(OR(Table2[[#This Row],[Verif2++]]=TRUE, AND(NOT(ISBLANK(Table2[[#This Row],[Poste de dépense (Nom de l''item sur le devis)]])),Table2[[#This Row],[Coût total ]]&lt;=0,Table2[[#This Row],[Financement de l''organisation (en espèces)]]&lt;=0,Table2[[#This Row],[Validité des entrées]]="Incomplète")), 1, 0)</f>
        <v>0</v>
      </c>
      <c r="N66" s="1" t="str">
        <f>IF(NOT(ISBLANK(Table2[[#This Row],[Poste de dépense (Nom de l''item sur le devis)]])), "Incomplète","Inutilisée")</f>
        <v>Inutilisée</v>
      </c>
      <c r="O66" s="106">
        <f>IF((Table2[[#This Row],[Coût total ]]-Table2[[#This Row],[Financement de l''organisation (en espèces)]])&gt;1500000, 1500000, (Table2[[#This Row],[Coût total ]]-Table2[[#This Row],[Financement de l''organisation (en espèces)]]))</f>
        <v>0</v>
      </c>
      <c r="P66" s="106">
        <f>IF((Table2[[#This Row],[Coût total ]]-Table2[[#This Row],[Financement de l''organisation (en espèces)]])&lt;1500000, 0, (Table2[[#This Row],[Coût total ]]-Table2[[#This Row],[Financement de l''organisation (en espèces)]]))</f>
        <v>0</v>
      </c>
      <c r="Q66" s="1" t="b">
        <f>Table2[[#This Row],[Erreurs de partage des coûts]]="Erreur de partage des coûts"</f>
        <v>0</v>
      </c>
    </row>
    <row r="67" spans="2:17" s="1" customFormat="1" ht="30" customHeight="1" x14ac:dyDescent="0.45">
      <c r="B67" s="2"/>
      <c r="C67" s="48">
        <v>0</v>
      </c>
      <c r="D67" s="51"/>
      <c r="E67" s="53">
        <f>Table2[[#This Row],[Coût unitaire (Sans taxes)]]*Table2[[#This Row],[Nombre d''unités]]</f>
        <v>0</v>
      </c>
      <c r="F67" s="117"/>
      <c r="G67" s="118">
        <f>SUM(Table2[[#This Row],[Coût total ]]*0.3)</f>
        <v>0</v>
      </c>
      <c r="H67" s="119">
        <f>Table2[[#This Row],[Coût total ]]-Table2[[#This Row],[Financement de l''organisation (en espèces)]]</f>
        <v>0</v>
      </c>
      <c r="I67" s="3"/>
      <c r="J67" s="3"/>
      <c r="K6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7" s="146" t="str">
        <f>IF(AND(Table2[[#This Row],[Coût total ]]&gt;0, NOT((ISBLANK(Table2[[#This Row],[Catégorie des coûts]]))),NOT((ISBLANK(Table2[[#This Row],[Poste de dépense (Nom de l''item sur le devis)]]))), Table2[[#This Row],[Erreurs de partage des coûts]]="Aucune erreur identifiée!", NOT((ISBLANK(Table2[[#This Row],[Fournisseur]])))), "Complète", N67)</f>
        <v>Inutilisée</v>
      </c>
      <c r="M67" s="120">
        <f>IF(OR(Table2[[#This Row],[Verif2++]]=TRUE, AND(NOT(ISBLANK(Table2[[#This Row],[Poste de dépense (Nom de l''item sur le devis)]])),Table2[[#This Row],[Coût total ]]&lt;=0,Table2[[#This Row],[Financement de l''organisation (en espèces)]]&lt;=0,Table2[[#This Row],[Validité des entrées]]="Incomplète")), 1, 0)</f>
        <v>0</v>
      </c>
      <c r="N67" s="1" t="str">
        <f>IF(NOT(ISBLANK(Table2[[#This Row],[Poste de dépense (Nom de l''item sur le devis)]])), "Incomplète","Inutilisée")</f>
        <v>Inutilisée</v>
      </c>
      <c r="O67" s="106">
        <f>IF((Table2[[#This Row],[Coût total ]]-Table2[[#This Row],[Financement de l''organisation (en espèces)]])&gt;1500000, 1500000, (Table2[[#This Row],[Coût total ]]-Table2[[#This Row],[Financement de l''organisation (en espèces)]]))</f>
        <v>0</v>
      </c>
      <c r="P67" s="106">
        <f>IF((Table2[[#This Row],[Coût total ]]-Table2[[#This Row],[Financement de l''organisation (en espèces)]])&lt;1500000, 0, (Table2[[#This Row],[Coût total ]]-Table2[[#This Row],[Financement de l''organisation (en espèces)]]))</f>
        <v>0</v>
      </c>
      <c r="Q67" s="1" t="b">
        <f>Table2[[#This Row],[Erreurs de partage des coûts]]="Erreur de partage des coûts"</f>
        <v>0</v>
      </c>
    </row>
    <row r="68" spans="2:17" s="1" customFormat="1" ht="30" customHeight="1" x14ac:dyDescent="0.45">
      <c r="B68" s="2"/>
      <c r="C68" s="48">
        <v>0</v>
      </c>
      <c r="D68" s="51"/>
      <c r="E68" s="53">
        <f>Table2[[#This Row],[Coût unitaire (Sans taxes)]]*Table2[[#This Row],[Nombre d''unités]]</f>
        <v>0</v>
      </c>
      <c r="F68" s="117"/>
      <c r="G68" s="118">
        <f>SUM(Table2[[#This Row],[Coût total ]]*0.3)</f>
        <v>0</v>
      </c>
      <c r="H68" s="119">
        <f>Table2[[#This Row],[Coût total ]]-Table2[[#This Row],[Financement de l''organisation (en espèces)]]</f>
        <v>0</v>
      </c>
      <c r="I68" s="3"/>
      <c r="J68" s="3"/>
      <c r="K6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8" s="146" t="str">
        <f>IF(AND(Table2[[#This Row],[Coût total ]]&gt;0, NOT((ISBLANK(Table2[[#This Row],[Catégorie des coûts]]))),NOT((ISBLANK(Table2[[#This Row],[Poste de dépense (Nom de l''item sur le devis)]]))), Table2[[#This Row],[Erreurs de partage des coûts]]="Aucune erreur identifiée!", NOT((ISBLANK(Table2[[#This Row],[Fournisseur]])))), "Complète", N68)</f>
        <v>Inutilisée</v>
      </c>
      <c r="M68" s="120">
        <f>IF(OR(Table2[[#This Row],[Verif2++]]=TRUE, AND(NOT(ISBLANK(Table2[[#This Row],[Poste de dépense (Nom de l''item sur le devis)]])),Table2[[#This Row],[Coût total ]]&lt;=0,Table2[[#This Row],[Financement de l''organisation (en espèces)]]&lt;=0,Table2[[#This Row],[Validité des entrées]]="Incomplète")), 1, 0)</f>
        <v>0</v>
      </c>
      <c r="N68" s="1" t="str">
        <f>IF(NOT(ISBLANK(Table2[[#This Row],[Poste de dépense (Nom de l''item sur le devis)]])), "Incomplète","Inutilisée")</f>
        <v>Inutilisée</v>
      </c>
      <c r="O68" s="106">
        <f>IF((Table2[[#This Row],[Coût total ]]-Table2[[#This Row],[Financement de l''organisation (en espèces)]])&gt;1500000, 1500000, (Table2[[#This Row],[Coût total ]]-Table2[[#This Row],[Financement de l''organisation (en espèces)]]))</f>
        <v>0</v>
      </c>
      <c r="P68" s="106">
        <f>IF((Table2[[#This Row],[Coût total ]]-Table2[[#This Row],[Financement de l''organisation (en espèces)]])&lt;1500000, 0, (Table2[[#This Row],[Coût total ]]-Table2[[#This Row],[Financement de l''organisation (en espèces)]]))</f>
        <v>0</v>
      </c>
      <c r="Q68" s="1" t="b">
        <f>Table2[[#This Row],[Erreurs de partage des coûts]]="Erreur de partage des coûts"</f>
        <v>0</v>
      </c>
    </row>
    <row r="69" spans="2:17" s="1" customFormat="1" ht="30" customHeight="1" x14ac:dyDescent="0.45">
      <c r="B69" s="2"/>
      <c r="C69" s="48">
        <v>0</v>
      </c>
      <c r="D69" s="51"/>
      <c r="E69" s="53">
        <f>Table2[[#This Row],[Coût unitaire (Sans taxes)]]*Table2[[#This Row],[Nombre d''unités]]</f>
        <v>0</v>
      </c>
      <c r="F69" s="117"/>
      <c r="G69" s="118">
        <f>SUM(Table2[[#This Row],[Coût total ]]*0.3)</f>
        <v>0</v>
      </c>
      <c r="H69" s="119">
        <f>Table2[[#This Row],[Coût total ]]-Table2[[#This Row],[Financement de l''organisation (en espèces)]]</f>
        <v>0</v>
      </c>
      <c r="I69" s="3"/>
      <c r="J69" s="3"/>
      <c r="K6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69" s="146" t="str">
        <f>IF(AND(Table2[[#This Row],[Coût total ]]&gt;0, NOT((ISBLANK(Table2[[#This Row],[Catégorie des coûts]]))),NOT((ISBLANK(Table2[[#This Row],[Poste de dépense (Nom de l''item sur le devis)]]))), Table2[[#This Row],[Erreurs de partage des coûts]]="Aucune erreur identifiée!", NOT((ISBLANK(Table2[[#This Row],[Fournisseur]])))), "Complète", N69)</f>
        <v>Inutilisée</v>
      </c>
      <c r="M69" s="120">
        <f>IF(OR(Table2[[#This Row],[Verif2++]]=TRUE, AND(NOT(ISBLANK(Table2[[#This Row],[Poste de dépense (Nom de l''item sur le devis)]])),Table2[[#This Row],[Coût total ]]&lt;=0,Table2[[#This Row],[Financement de l''organisation (en espèces)]]&lt;=0,Table2[[#This Row],[Validité des entrées]]="Incomplète")), 1, 0)</f>
        <v>0</v>
      </c>
      <c r="N69" s="1" t="str">
        <f>IF(NOT(ISBLANK(Table2[[#This Row],[Poste de dépense (Nom de l''item sur le devis)]])), "Incomplète","Inutilisée")</f>
        <v>Inutilisée</v>
      </c>
      <c r="O69" s="106">
        <f>IF((Table2[[#This Row],[Coût total ]]-Table2[[#This Row],[Financement de l''organisation (en espèces)]])&gt;1500000, 1500000, (Table2[[#This Row],[Coût total ]]-Table2[[#This Row],[Financement de l''organisation (en espèces)]]))</f>
        <v>0</v>
      </c>
      <c r="P69" s="106">
        <f>IF((Table2[[#This Row],[Coût total ]]-Table2[[#This Row],[Financement de l''organisation (en espèces)]])&lt;1500000, 0, (Table2[[#This Row],[Coût total ]]-Table2[[#This Row],[Financement de l''organisation (en espèces)]]))</f>
        <v>0</v>
      </c>
      <c r="Q69" s="1" t="b">
        <f>Table2[[#This Row],[Erreurs de partage des coûts]]="Erreur de partage des coûts"</f>
        <v>0</v>
      </c>
    </row>
    <row r="70" spans="2:17" s="1" customFormat="1" ht="30" customHeight="1" x14ac:dyDescent="0.45">
      <c r="B70" s="2"/>
      <c r="C70" s="48">
        <v>0</v>
      </c>
      <c r="D70" s="51"/>
      <c r="E70" s="53">
        <f>Table2[[#This Row],[Coût unitaire (Sans taxes)]]*Table2[[#This Row],[Nombre d''unités]]</f>
        <v>0</v>
      </c>
      <c r="F70" s="117"/>
      <c r="G70" s="118">
        <f>SUM(Table2[[#This Row],[Coût total ]]*0.3)</f>
        <v>0</v>
      </c>
      <c r="H70" s="119">
        <f>Table2[[#This Row],[Coût total ]]-Table2[[#This Row],[Financement de l''organisation (en espèces)]]</f>
        <v>0</v>
      </c>
      <c r="I70" s="3"/>
      <c r="J70" s="3"/>
      <c r="K7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0" s="146" t="str">
        <f>IF(AND(Table2[[#This Row],[Coût total ]]&gt;0, NOT((ISBLANK(Table2[[#This Row],[Catégorie des coûts]]))),NOT((ISBLANK(Table2[[#This Row],[Poste de dépense (Nom de l''item sur le devis)]]))), Table2[[#This Row],[Erreurs de partage des coûts]]="Aucune erreur identifiée!", NOT((ISBLANK(Table2[[#This Row],[Fournisseur]])))), "Complète", N70)</f>
        <v>Inutilisée</v>
      </c>
      <c r="M70" s="120">
        <f>IF(OR(Table2[[#This Row],[Verif2++]]=TRUE, AND(NOT(ISBLANK(Table2[[#This Row],[Poste de dépense (Nom de l''item sur le devis)]])),Table2[[#This Row],[Coût total ]]&lt;=0,Table2[[#This Row],[Financement de l''organisation (en espèces)]]&lt;=0,Table2[[#This Row],[Validité des entrées]]="Incomplète")), 1, 0)</f>
        <v>0</v>
      </c>
      <c r="N70" s="1" t="str">
        <f>IF(NOT(ISBLANK(Table2[[#This Row],[Poste de dépense (Nom de l''item sur le devis)]])), "Incomplète","Inutilisée")</f>
        <v>Inutilisée</v>
      </c>
      <c r="O70" s="106">
        <f>IF((Table2[[#This Row],[Coût total ]]-Table2[[#This Row],[Financement de l''organisation (en espèces)]])&gt;1500000, 1500000, (Table2[[#This Row],[Coût total ]]-Table2[[#This Row],[Financement de l''organisation (en espèces)]]))</f>
        <v>0</v>
      </c>
      <c r="P70" s="106">
        <f>IF((Table2[[#This Row],[Coût total ]]-Table2[[#This Row],[Financement de l''organisation (en espèces)]])&lt;1500000, 0, (Table2[[#This Row],[Coût total ]]-Table2[[#This Row],[Financement de l''organisation (en espèces)]]))</f>
        <v>0</v>
      </c>
      <c r="Q70" s="1" t="b">
        <f>Table2[[#This Row],[Erreurs de partage des coûts]]="Erreur de partage des coûts"</f>
        <v>0</v>
      </c>
    </row>
    <row r="71" spans="2:17" s="1" customFormat="1" ht="30" customHeight="1" x14ac:dyDescent="0.45">
      <c r="B71" s="2"/>
      <c r="C71" s="48">
        <v>0</v>
      </c>
      <c r="D71" s="51"/>
      <c r="E71" s="53">
        <f>Table2[[#This Row],[Coût unitaire (Sans taxes)]]*Table2[[#This Row],[Nombre d''unités]]</f>
        <v>0</v>
      </c>
      <c r="F71" s="117"/>
      <c r="G71" s="118">
        <f>SUM(Table2[[#This Row],[Coût total ]]*0.3)</f>
        <v>0</v>
      </c>
      <c r="H71" s="119">
        <f>Table2[[#This Row],[Coût total ]]-Table2[[#This Row],[Financement de l''organisation (en espèces)]]</f>
        <v>0</v>
      </c>
      <c r="I71" s="3"/>
      <c r="J71" s="3"/>
      <c r="K7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1" s="146" t="str">
        <f>IF(AND(Table2[[#This Row],[Coût total ]]&gt;0, NOT((ISBLANK(Table2[[#This Row],[Catégorie des coûts]]))),NOT((ISBLANK(Table2[[#This Row],[Poste de dépense (Nom de l''item sur le devis)]]))), Table2[[#This Row],[Erreurs de partage des coûts]]="Aucune erreur identifiée!", NOT((ISBLANK(Table2[[#This Row],[Fournisseur]])))), "Complète", N71)</f>
        <v>Inutilisée</v>
      </c>
      <c r="M71" s="120">
        <f>IF(OR(Table2[[#This Row],[Verif2++]]=TRUE, AND(NOT(ISBLANK(Table2[[#This Row],[Poste de dépense (Nom de l''item sur le devis)]])),Table2[[#This Row],[Coût total ]]&lt;=0,Table2[[#This Row],[Financement de l''organisation (en espèces)]]&lt;=0,Table2[[#This Row],[Validité des entrées]]="Incomplète")), 1, 0)</f>
        <v>0</v>
      </c>
      <c r="N71" s="1" t="str">
        <f>IF(NOT(ISBLANK(Table2[[#This Row],[Poste de dépense (Nom de l''item sur le devis)]])), "Incomplète","Inutilisée")</f>
        <v>Inutilisée</v>
      </c>
      <c r="O71" s="106">
        <f>IF((Table2[[#This Row],[Coût total ]]-Table2[[#This Row],[Financement de l''organisation (en espèces)]])&gt;1500000, 1500000, (Table2[[#This Row],[Coût total ]]-Table2[[#This Row],[Financement de l''organisation (en espèces)]]))</f>
        <v>0</v>
      </c>
      <c r="P71" s="106">
        <f>IF((Table2[[#This Row],[Coût total ]]-Table2[[#This Row],[Financement de l''organisation (en espèces)]])&lt;1500000, 0, (Table2[[#This Row],[Coût total ]]-Table2[[#This Row],[Financement de l''organisation (en espèces)]]))</f>
        <v>0</v>
      </c>
      <c r="Q71" s="1" t="b">
        <f>Table2[[#This Row],[Erreurs de partage des coûts]]="Erreur de partage des coûts"</f>
        <v>0</v>
      </c>
    </row>
    <row r="72" spans="2:17" s="1" customFormat="1" ht="30" customHeight="1" x14ac:dyDescent="0.45">
      <c r="B72" s="2"/>
      <c r="C72" s="48">
        <v>0</v>
      </c>
      <c r="D72" s="51"/>
      <c r="E72" s="53">
        <f>Table2[[#This Row],[Coût unitaire (Sans taxes)]]*Table2[[#This Row],[Nombre d''unités]]</f>
        <v>0</v>
      </c>
      <c r="F72" s="117"/>
      <c r="G72" s="118">
        <f>SUM(Table2[[#This Row],[Coût total ]]*0.3)</f>
        <v>0</v>
      </c>
      <c r="H72" s="119">
        <f>Table2[[#This Row],[Coût total ]]-Table2[[#This Row],[Financement de l''organisation (en espèces)]]</f>
        <v>0</v>
      </c>
      <c r="I72" s="3"/>
      <c r="J72" s="3"/>
      <c r="K7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2" s="146" t="str">
        <f>IF(AND(Table2[[#This Row],[Coût total ]]&gt;0, NOT((ISBLANK(Table2[[#This Row],[Catégorie des coûts]]))),NOT((ISBLANK(Table2[[#This Row],[Poste de dépense (Nom de l''item sur le devis)]]))), Table2[[#This Row],[Erreurs de partage des coûts]]="Aucune erreur identifiée!", NOT((ISBLANK(Table2[[#This Row],[Fournisseur]])))), "Complète", N72)</f>
        <v>Inutilisée</v>
      </c>
      <c r="M72" s="120">
        <f>IF(OR(Table2[[#This Row],[Verif2++]]=TRUE, AND(NOT(ISBLANK(Table2[[#This Row],[Poste de dépense (Nom de l''item sur le devis)]])),Table2[[#This Row],[Coût total ]]&lt;=0,Table2[[#This Row],[Financement de l''organisation (en espèces)]]&lt;=0,Table2[[#This Row],[Validité des entrées]]="Incomplète")), 1, 0)</f>
        <v>0</v>
      </c>
      <c r="N72" s="1" t="str">
        <f>IF(NOT(ISBLANK(Table2[[#This Row],[Poste de dépense (Nom de l''item sur le devis)]])), "Incomplète","Inutilisée")</f>
        <v>Inutilisée</v>
      </c>
      <c r="O72" s="106">
        <f>IF((Table2[[#This Row],[Coût total ]]-Table2[[#This Row],[Financement de l''organisation (en espèces)]])&gt;1500000, 1500000, (Table2[[#This Row],[Coût total ]]-Table2[[#This Row],[Financement de l''organisation (en espèces)]]))</f>
        <v>0</v>
      </c>
      <c r="P72" s="106">
        <f>IF((Table2[[#This Row],[Coût total ]]-Table2[[#This Row],[Financement de l''organisation (en espèces)]])&lt;1500000, 0, (Table2[[#This Row],[Coût total ]]-Table2[[#This Row],[Financement de l''organisation (en espèces)]]))</f>
        <v>0</v>
      </c>
      <c r="Q72" s="1" t="b">
        <f>Table2[[#This Row],[Erreurs de partage des coûts]]="Erreur de partage des coûts"</f>
        <v>0</v>
      </c>
    </row>
    <row r="73" spans="2:17" s="1" customFormat="1" ht="30" customHeight="1" x14ac:dyDescent="0.45">
      <c r="B73" s="2"/>
      <c r="C73" s="48">
        <v>0</v>
      </c>
      <c r="D73" s="51"/>
      <c r="E73" s="53">
        <f>Table2[[#This Row],[Coût unitaire (Sans taxes)]]*Table2[[#This Row],[Nombre d''unités]]</f>
        <v>0</v>
      </c>
      <c r="F73" s="117"/>
      <c r="G73" s="118">
        <f>SUM(Table2[[#This Row],[Coût total ]]*0.3)</f>
        <v>0</v>
      </c>
      <c r="H73" s="119">
        <f>Table2[[#This Row],[Coût total ]]-Table2[[#This Row],[Financement de l''organisation (en espèces)]]</f>
        <v>0</v>
      </c>
      <c r="I73" s="3"/>
      <c r="J73" s="3"/>
      <c r="K7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3" s="146" t="str">
        <f>IF(AND(Table2[[#This Row],[Coût total ]]&gt;0, NOT((ISBLANK(Table2[[#This Row],[Catégorie des coûts]]))),NOT((ISBLANK(Table2[[#This Row],[Poste de dépense (Nom de l''item sur le devis)]]))), Table2[[#This Row],[Erreurs de partage des coûts]]="Aucune erreur identifiée!", NOT((ISBLANK(Table2[[#This Row],[Fournisseur]])))), "Complète", N73)</f>
        <v>Inutilisée</v>
      </c>
      <c r="M73" s="120">
        <f>IF(OR(Table2[[#This Row],[Verif2++]]=TRUE, AND(NOT(ISBLANK(Table2[[#This Row],[Poste de dépense (Nom de l''item sur le devis)]])),Table2[[#This Row],[Coût total ]]&lt;=0,Table2[[#This Row],[Financement de l''organisation (en espèces)]]&lt;=0,Table2[[#This Row],[Validité des entrées]]="Incomplète")), 1, 0)</f>
        <v>0</v>
      </c>
      <c r="N73" s="1" t="str">
        <f>IF(NOT(ISBLANK(Table2[[#This Row],[Poste de dépense (Nom de l''item sur le devis)]])), "Incomplète","Inutilisée")</f>
        <v>Inutilisée</v>
      </c>
      <c r="O73" s="106">
        <f>IF((Table2[[#This Row],[Coût total ]]-Table2[[#This Row],[Financement de l''organisation (en espèces)]])&gt;1500000, 1500000, (Table2[[#This Row],[Coût total ]]-Table2[[#This Row],[Financement de l''organisation (en espèces)]]))</f>
        <v>0</v>
      </c>
      <c r="P73" s="106">
        <f>IF((Table2[[#This Row],[Coût total ]]-Table2[[#This Row],[Financement de l''organisation (en espèces)]])&lt;1500000, 0, (Table2[[#This Row],[Coût total ]]-Table2[[#This Row],[Financement de l''organisation (en espèces)]]))</f>
        <v>0</v>
      </c>
      <c r="Q73" s="1" t="b">
        <f>Table2[[#This Row],[Erreurs de partage des coûts]]="Erreur de partage des coûts"</f>
        <v>0</v>
      </c>
    </row>
    <row r="74" spans="2:17" s="1" customFormat="1" ht="30" customHeight="1" x14ac:dyDescent="0.45">
      <c r="B74" s="2"/>
      <c r="C74" s="48">
        <v>0</v>
      </c>
      <c r="D74" s="51"/>
      <c r="E74" s="53">
        <f>Table2[[#This Row],[Coût unitaire (Sans taxes)]]*Table2[[#This Row],[Nombre d''unités]]</f>
        <v>0</v>
      </c>
      <c r="F74" s="117"/>
      <c r="G74" s="118">
        <f>SUM(Table2[[#This Row],[Coût total ]]*0.3)</f>
        <v>0</v>
      </c>
      <c r="H74" s="119">
        <f>Table2[[#This Row],[Coût total ]]-Table2[[#This Row],[Financement de l''organisation (en espèces)]]</f>
        <v>0</v>
      </c>
      <c r="I74" s="3"/>
      <c r="J74" s="3"/>
      <c r="K7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4" s="146" t="str">
        <f>IF(AND(Table2[[#This Row],[Coût total ]]&gt;0, NOT((ISBLANK(Table2[[#This Row],[Catégorie des coûts]]))),NOT((ISBLANK(Table2[[#This Row],[Poste de dépense (Nom de l''item sur le devis)]]))), Table2[[#This Row],[Erreurs de partage des coûts]]="Aucune erreur identifiée!", NOT((ISBLANK(Table2[[#This Row],[Fournisseur]])))), "Complète", N74)</f>
        <v>Inutilisée</v>
      </c>
      <c r="M74" s="120">
        <f>IF(OR(Table2[[#This Row],[Verif2++]]=TRUE, AND(NOT(ISBLANK(Table2[[#This Row],[Poste de dépense (Nom de l''item sur le devis)]])),Table2[[#This Row],[Coût total ]]&lt;=0,Table2[[#This Row],[Financement de l''organisation (en espèces)]]&lt;=0,Table2[[#This Row],[Validité des entrées]]="Incomplète")), 1, 0)</f>
        <v>0</v>
      </c>
      <c r="N74" s="1" t="str">
        <f>IF(NOT(ISBLANK(Table2[[#This Row],[Poste de dépense (Nom de l''item sur le devis)]])), "Incomplète","Inutilisée")</f>
        <v>Inutilisée</v>
      </c>
      <c r="O74" s="106">
        <f>IF((Table2[[#This Row],[Coût total ]]-Table2[[#This Row],[Financement de l''organisation (en espèces)]])&gt;1500000, 1500000, (Table2[[#This Row],[Coût total ]]-Table2[[#This Row],[Financement de l''organisation (en espèces)]]))</f>
        <v>0</v>
      </c>
      <c r="P74" s="106">
        <f>IF((Table2[[#This Row],[Coût total ]]-Table2[[#This Row],[Financement de l''organisation (en espèces)]])&lt;1500000, 0, (Table2[[#This Row],[Coût total ]]-Table2[[#This Row],[Financement de l''organisation (en espèces)]]))</f>
        <v>0</v>
      </c>
      <c r="Q74" s="1" t="b">
        <f>Table2[[#This Row],[Erreurs de partage des coûts]]="Erreur de partage des coûts"</f>
        <v>0</v>
      </c>
    </row>
    <row r="75" spans="2:17" s="1" customFormat="1" ht="30" customHeight="1" x14ac:dyDescent="0.45">
      <c r="B75" s="2"/>
      <c r="C75" s="48">
        <v>0</v>
      </c>
      <c r="D75" s="51"/>
      <c r="E75" s="53">
        <f>Table2[[#This Row],[Coût unitaire (Sans taxes)]]*Table2[[#This Row],[Nombre d''unités]]</f>
        <v>0</v>
      </c>
      <c r="F75" s="117"/>
      <c r="G75" s="118">
        <f>SUM(Table2[[#This Row],[Coût total ]]*0.3)</f>
        <v>0</v>
      </c>
      <c r="H75" s="119">
        <f>Table2[[#This Row],[Coût total ]]-Table2[[#This Row],[Financement de l''organisation (en espèces)]]</f>
        <v>0</v>
      </c>
      <c r="I75" s="3"/>
      <c r="J75" s="3"/>
      <c r="K7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5" s="146" t="str">
        <f>IF(AND(Table2[[#This Row],[Coût total ]]&gt;0, NOT((ISBLANK(Table2[[#This Row],[Catégorie des coûts]]))),NOT((ISBLANK(Table2[[#This Row],[Poste de dépense (Nom de l''item sur le devis)]]))), Table2[[#This Row],[Erreurs de partage des coûts]]="Aucune erreur identifiée!", NOT((ISBLANK(Table2[[#This Row],[Fournisseur]])))), "Complète", N75)</f>
        <v>Inutilisée</v>
      </c>
      <c r="M75" s="120">
        <f>IF(OR(Table2[[#This Row],[Verif2++]]=TRUE, AND(NOT(ISBLANK(Table2[[#This Row],[Poste de dépense (Nom de l''item sur le devis)]])),Table2[[#This Row],[Coût total ]]&lt;=0,Table2[[#This Row],[Financement de l''organisation (en espèces)]]&lt;=0,Table2[[#This Row],[Validité des entrées]]="Incomplète")), 1, 0)</f>
        <v>0</v>
      </c>
      <c r="N75" s="1" t="str">
        <f>IF(NOT(ISBLANK(Table2[[#This Row],[Poste de dépense (Nom de l''item sur le devis)]])), "Incomplète","Inutilisée")</f>
        <v>Inutilisée</v>
      </c>
      <c r="O75" s="106">
        <f>IF((Table2[[#This Row],[Coût total ]]-Table2[[#This Row],[Financement de l''organisation (en espèces)]])&gt;1500000, 1500000, (Table2[[#This Row],[Coût total ]]-Table2[[#This Row],[Financement de l''organisation (en espèces)]]))</f>
        <v>0</v>
      </c>
      <c r="P75" s="106">
        <f>IF((Table2[[#This Row],[Coût total ]]-Table2[[#This Row],[Financement de l''organisation (en espèces)]])&lt;1500000, 0, (Table2[[#This Row],[Coût total ]]-Table2[[#This Row],[Financement de l''organisation (en espèces)]]))</f>
        <v>0</v>
      </c>
      <c r="Q75" s="1" t="b">
        <f>Table2[[#This Row],[Erreurs de partage des coûts]]="Erreur de partage des coûts"</f>
        <v>0</v>
      </c>
    </row>
    <row r="76" spans="2:17" s="1" customFormat="1" ht="30" customHeight="1" x14ac:dyDescent="0.45">
      <c r="B76" s="2"/>
      <c r="C76" s="48">
        <v>0</v>
      </c>
      <c r="D76" s="51"/>
      <c r="E76" s="53">
        <f>Table2[[#This Row],[Coût unitaire (Sans taxes)]]*Table2[[#This Row],[Nombre d''unités]]</f>
        <v>0</v>
      </c>
      <c r="F76" s="117"/>
      <c r="G76" s="118">
        <f>SUM(Table2[[#This Row],[Coût total ]]*0.3)</f>
        <v>0</v>
      </c>
      <c r="H76" s="119">
        <f>Table2[[#This Row],[Coût total ]]-Table2[[#This Row],[Financement de l''organisation (en espèces)]]</f>
        <v>0</v>
      </c>
      <c r="I76" s="3"/>
      <c r="J76" s="3"/>
      <c r="K7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6" s="146" t="str">
        <f>IF(AND(Table2[[#This Row],[Coût total ]]&gt;0, NOT((ISBLANK(Table2[[#This Row],[Catégorie des coûts]]))),NOT((ISBLANK(Table2[[#This Row],[Poste de dépense (Nom de l''item sur le devis)]]))), Table2[[#This Row],[Erreurs de partage des coûts]]="Aucune erreur identifiée!", NOT((ISBLANK(Table2[[#This Row],[Fournisseur]])))), "Complète", N76)</f>
        <v>Inutilisée</v>
      </c>
      <c r="M76" s="120">
        <f>IF(OR(Table2[[#This Row],[Verif2++]]=TRUE, AND(NOT(ISBLANK(Table2[[#This Row],[Poste de dépense (Nom de l''item sur le devis)]])),Table2[[#This Row],[Coût total ]]&lt;=0,Table2[[#This Row],[Financement de l''organisation (en espèces)]]&lt;=0,Table2[[#This Row],[Validité des entrées]]="Incomplète")), 1, 0)</f>
        <v>0</v>
      </c>
      <c r="N76" s="1" t="str">
        <f>IF(NOT(ISBLANK(Table2[[#This Row],[Poste de dépense (Nom de l''item sur le devis)]])), "Incomplète","Inutilisée")</f>
        <v>Inutilisée</v>
      </c>
      <c r="O76" s="106">
        <f>IF((Table2[[#This Row],[Coût total ]]-Table2[[#This Row],[Financement de l''organisation (en espèces)]])&gt;1500000, 1500000, (Table2[[#This Row],[Coût total ]]-Table2[[#This Row],[Financement de l''organisation (en espèces)]]))</f>
        <v>0</v>
      </c>
      <c r="P76" s="106">
        <f>IF((Table2[[#This Row],[Coût total ]]-Table2[[#This Row],[Financement de l''organisation (en espèces)]])&lt;1500000, 0, (Table2[[#This Row],[Coût total ]]-Table2[[#This Row],[Financement de l''organisation (en espèces)]]))</f>
        <v>0</v>
      </c>
      <c r="Q76" s="1" t="b">
        <f>Table2[[#This Row],[Erreurs de partage des coûts]]="Erreur de partage des coûts"</f>
        <v>0</v>
      </c>
    </row>
    <row r="77" spans="2:17" s="1" customFormat="1" ht="30" customHeight="1" x14ac:dyDescent="0.45">
      <c r="B77" s="2"/>
      <c r="C77" s="48">
        <v>0</v>
      </c>
      <c r="D77" s="51"/>
      <c r="E77" s="53">
        <f>Table2[[#This Row],[Coût unitaire (Sans taxes)]]*Table2[[#This Row],[Nombre d''unités]]</f>
        <v>0</v>
      </c>
      <c r="F77" s="117"/>
      <c r="G77" s="118">
        <f>SUM(Table2[[#This Row],[Coût total ]]*0.3)</f>
        <v>0</v>
      </c>
      <c r="H77" s="119">
        <f>Table2[[#This Row],[Coût total ]]-Table2[[#This Row],[Financement de l''organisation (en espèces)]]</f>
        <v>0</v>
      </c>
      <c r="I77" s="3"/>
      <c r="J77" s="3"/>
      <c r="K7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7" s="146" t="str">
        <f>IF(AND(Table2[[#This Row],[Coût total ]]&gt;0, NOT((ISBLANK(Table2[[#This Row],[Catégorie des coûts]]))),NOT((ISBLANK(Table2[[#This Row],[Poste de dépense (Nom de l''item sur le devis)]]))), Table2[[#This Row],[Erreurs de partage des coûts]]="Aucune erreur identifiée!", NOT((ISBLANK(Table2[[#This Row],[Fournisseur]])))), "Complète", N77)</f>
        <v>Inutilisée</v>
      </c>
      <c r="M77" s="120">
        <f>IF(OR(Table2[[#This Row],[Verif2++]]=TRUE, AND(NOT(ISBLANK(Table2[[#This Row],[Poste de dépense (Nom de l''item sur le devis)]])),Table2[[#This Row],[Coût total ]]&lt;=0,Table2[[#This Row],[Financement de l''organisation (en espèces)]]&lt;=0,Table2[[#This Row],[Validité des entrées]]="Incomplète")), 1, 0)</f>
        <v>0</v>
      </c>
      <c r="N77" s="1" t="str">
        <f>IF(NOT(ISBLANK(Table2[[#This Row],[Poste de dépense (Nom de l''item sur le devis)]])), "Incomplète","Inutilisée")</f>
        <v>Inutilisée</v>
      </c>
      <c r="O77" s="106">
        <f>IF((Table2[[#This Row],[Coût total ]]-Table2[[#This Row],[Financement de l''organisation (en espèces)]])&gt;1500000, 1500000, (Table2[[#This Row],[Coût total ]]-Table2[[#This Row],[Financement de l''organisation (en espèces)]]))</f>
        <v>0</v>
      </c>
      <c r="P77" s="106">
        <f>IF((Table2[[#This Row],[Coût total ]]-Table2[[#This Row],[Financement de l''organisation (en espèces)]])&lt;1500000, 0, (Table2[[#This Row],[Coût total ]]-Table2[[#This Row],[Financement de l''organisation (en espèces)]]))</f>
        <v>0</v>
      </c>
      <c r="Q77" s="1" t="b">
        <f>Table2[[#This Row],[Erreurs de partage des coûts]]="Erreur de partage des coûts"</f>
        <v>0</v>
      </c>
    </row>
    <row r="78" spans="2:17" s="1" customFormat="1" ht="30" customHeight="1" x14ac:dyDescent="0.45">
      <c r="B78" s="2"/>
      <c r="C78" s="48">
        <v>0</v>
      </c>
      <c r="D78" s="51"/>
      <c r="E78" s="53">
        <f>Table2[[#This Row],[Coût unitaire (Sans taxes)]]*Table2[[#This Row],[Nombre d''unités]]</f>
        <v>0</v>
      </c>
      <c r="F78" s="117"/>
      <c r="G78" s="118">
        <f>SUM(Table2[[#This Row],[Coût total ]]*0.3)</f>
        <v>0</v>
      </c>
      <c r="H78" s="119">
        <f>Table2[[#This Row],[Coût total ]]-Table2[[#This Row],[Financement de l''organisation (en espèces)]]</f>
        <v>0</v>
      </c>
      <c r="I78" s="3"/>
      <c r="J78" s="3"/>
      <c r="K7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8" s="146" t="str">
        <f>IF(AND(Table2[[#This Row],[Coût total ]]&gt;0, NOT((ISBLANK(Table2[[#This Row],[Catégorie des coûts]]))),NOT((ISBLANK(Table2[[#This Row],[Poste de dépense (Nom de l''item sur le devis)]]))), Table2[[#This Row],[Erreurs de partage des coûts]]="Aucune erreur identifiée!", NOT((ISBLANK(Table2[[#This Row],[Fournisseur]])))), "Complète", N78)</f>
        <v>Inutilisée</v>
      </c>
      <c r="M78" s="120">
        <f>IF(OR(Table2[[#This Row],[Verif2++]]=TRUE, AND(NOT(ISBLANK(Table2[[#This Row],[Poste de dépense (Nom de l''item sur le devis)]])),Table2[[#This Row],[Coût total ]]&lt;=0,Table2[[#This Row],[Financement de l''organisation (en espèces)]]&lt;=0,Table2[[#This Row],[Validité des entrées]]="Incomplète")), 1, 0)</f>
        <v>0</v>
      </c>
      <c r="N78" s="1" t="str">
        <f>IF(NOT(ISBLANK(Table2[[#This Row],[Poste de dépense (Nom de l''item sur le devis)]])), "Incomplète","Inutilisée")</f>
        <v>Inutilisée</v>
      </c>
      <c r="O78" s="106">
        <f>IF((Table2[[#This Row],[Coût total ]]-Table2[[#This Row],[Financement de l''organisation (en espèces)]])&gt;1500000, 1500000, (Table2[[#This Row],[Coût total ]]-Table2[[#This Row],[Financement de l''organisation (en espèces)]]))</f>
        <v>0</v>
      </c>
      <c r="P78" s="106">
        <f>IF((Table2[[#This Row],[Coût total ]]-Table2[[#This Row],[Financement de l''organisation (en espèces)]])&lt;1500000, 0, (Table2[[#This Row],[Coût total ]]-Table2[[#This Row],[Financement de l''organisation (en espèces)]]))</f>
        <v>0</v>
      </c>
      <c r="Q78" s="1" t="b">
        <f>Table2[[#This Row],[Erreurs de partage des coûts]]="Erreur de partage des coûts"</f>
        <v>0</v>
      </c>
    </row>
    <row r="79" spans="2:17" s="1" customFormat="1" ht="30" customHeight="1" x14ac:dyDescent="0.45">
      <c r="B79" s="2"/>
      <c r="C79" s="48">
        <v>0</v>
      </c>
      <c r="D79" s="51"/>
      <c r="E79" s="53">
        <f>Table2[[#This Row],[Coût unitaire (Sans taxes)]]*Table2[[#This Row],[Nombre d''unités]]</f>
        <v>0</v>
      </c>
      <c r="F79" s="117"/>
      <c r="G79" s="118">
        <f>SUM(Table2[[#This Row],[Coût total ]]*0.3)</f>
        <v>0</v>
      </c>
      <c r="H79" s="119">
        <f>Table2[[#This Row],[Coût total ]]-Table2[[#This Row],[Financement de l''organisation (en espèces)]]</f>
        <v>0</v>
      </c>
      <c r="I79" s="3"/>
      <c r="J79" s="3"/>
      <c r="K7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79" s="146" t="str">
        <f>IF(AND(Table2[[#This Row],[Coût total ]]&gt;0, NOT((ISBLANK(Table2[[#This Row],[Catégorie des coûts]]))),NOT((ISBLANK(Table2[[#This Row],[Poste de dépense (Nom de l''item sur le devis)]]))), Table2[[#This Row],[Erreurs de partage des coûts]]="Aucune erreur identifiée!", NOT((ISBLANK(Table2[[#This Row],[Fournisseur]])))), "Complète", N79)</f>
        <v>Inutilisée</v>
      </c>
      <c r="M79" s="120">
        <f>IF(OR(Table2[[#This Row],[Verif2++]]=TRUE, AND(NOT(ISBLANK(Table2[[#This Row],[Poste de dépense (Nom de l''item sur le devis)]])),Table2[[#This Row],[Coût total ]]&lt;=0,Table2[[#This Row],[Financement de l''organisation (en espèces)]]&lt;=0,Table2[[#This Row],[Validité des entrées]]="Incomplète")), 1, 0)</f>
        <v>0</v>
      </c>
      <c r="N79" s="1" t="str">
        <f>IF(NOT(ISBLANK(Table2[[#This Row],[Poste de dépense (Nom de l''item sur le devis)]])), "Incomplète","Inutilisée")</f>
        <v>Inutilisée</v>
      </c>
      <c r="O79" s="106">
        <f>IF((Table2[[#This Row],[Coût total ]]-Table2[[#This Row],[Financement de l''organisation (en espèces)]])&gt;1500000, 1500000, (Table2[[#This Row],[Coût total ]]-Table2[[#This Row],[Financement de l''organisation (en espèces)]]))</f>
        <v>0</v>
      </c>
      <c r="P79" s="106">
        <f>IF((Table2[[#This Row],[Coût total ]]-Table2[[#This Row],[Financement de l''organisation (en espèces)]])&lt;1500000, 0, (Table2[[#This Row],[Coût total ]]-Table2[[#This Row],[Financement de l''organisation (en espèces)]]))</f>
        <v>0</v>
      </c>
      <c r="Q79" s="1" t="b">
        <f>Table2[[#This Row],[Erreurs de partage des coûts]]="Erreur de partage des coûts"</f>
        <v>0</v>
      </c>
    </row>
    <row r="80" spans="2:17" s="1" customFormat="1" ht="30" customHeight="1" x14ac:dyDescent="0.45">
      <c r="B80" s="2"/>
      <c r="C80" s="48">
        <v>0</v>
      </c>
      <c r="D80" s="51"/>
      <c r="E80" s="53">
        <f>Table2[[#This Row],[Coût unitaire (Sans taxes)]]*Table2[[#This Row],[Nombre d''unités]]</f>
        <v>0</v>
      </c>
      <c r="F80" s="117"/>
      <c r="G80" s="118">
        <f>SUM(Table2[[#This Row],[Coût total ]]*0.3)</f>
        <v>0</v>
      </c>
      <c r="H80" s="119">
        <f>Table2[[#This Row],[Coût total ]]-Table2[[#This Row],[Financement de l''organisation (en espèces)]]</f>
        <v>0</v>
      </c>
      <c r="I80" s="3"/>
      <c r="J80" s="3"/>
      <c r="K8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0" s="146" t="str">
        <f>IF(AND(Table2[[#This Row],[Coût total ]]&gt;0, NOT((ISBLANK(Table2[[#This Row],[Catégorie des coûts]]))),NOT((ISBLANK(Table2[[#This Row],[Poste de dépense (Nom de l''item sur le devis)]]))), Table2[[#This Row],[Erreurs de partage des coûts]]="Aucune erreur identifiée!", NOT((ISBLANK(Table2[[#This Row],[Fournisseur]])))), "Complète", N80)</f>
        <v>Inutilisée</v>
      </c>
      <c r="M80" s="120">
        <f>IF(OR(Table2[[#This Row],[Verif2++]]=TRUE, AND(NOT(ISBLANK(Table2[[#This Row],[Poste de dépense (Nom de l''item sur le devis)]])),Table2[[#This Row],[Coût total ]]&lt;=0,Table2[[#This Row],[Financement de l''organisation (en espèces)]]&lt;=0,Table2[[#This Row],[Validité des entrées]]="Incomplète")), 1, 0)</f>
        <v>0</v>
      </c>
      <c r="N80" s="1" t="str">
        <f>IF(NOT(ISBLANK(Table2[[#This Row],[Poste de dépense (Nom de l''item sur le devis)]])), "Incomplète","Inutilisée")</f>
        <v>Inutilisée</v>
      </c>
      <c r="O80" s="106">
        <f>IF((Table2[[#This Row],[Coût total ]]-Table2[[#This Row],[Financement de l''organisation (en espèces)]])&gt;1500000, 1500000, (Table2[[#This Row],[Coût total ]]-Table2[[#This Row],[Financement de l''organisation (en espèces)]]))</f>
        <v>0</v>
      </c>
      <c r="P80" s="106">
        <f>IF((Table2[[#This Row],[Coût total ]]-Table2[[#This Row],[Financement de l''organisation (en espèces)]])&lt;1500000, 0, (Table2[[#This Row],[Coût total ]]-Table2[[#This Row],[Financement de l''organisation (en espèces)]]))</f>
        <v>0</v>
      </c>
      <c r="Q80" s="1" t="b">
        <f>Table2[[#This Row],[Erreurs de partage des coûts]]="Erreur de partage des coûts"</f>
        <v>0</v>
      </c>
    </row>
    <row r="81" spans="2:17" s="1" customFormat="1" ht="30" customHeight="1" x14ac:dyDescent="0.45">
      <c r="B81" s="2"/>
      <c r="C81" s="48">
        <v>0</v>
      </c>
      <c r="D81" s="51"/>
      <c r="E81" s="53">
        <f>Table2[[#This Row],[Coût unitaire (Sans taxes)]]*Table2[[#This Row],[Nombre d''unités]]</f>
        <v>0</v>
      </c>
      <c r="F81" s="117"/>
      <c r="G81" s="118">
        <f>SUM(Table2[[#This Row],[Coût total ]]*0.3)</f>
        <v>0</v>
      </c>
      <c r="H81" s="119">
        <f>Table2[[#This Row],[Coût total ]]-Table2[[#This Row],[Financement de l''organisation (en espèces)]]</f>
        <v>0</v>
      </c>
      <c r="I81" s="3"/>
      <c r="J81" s="3"/>
      <c r="K8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1" s="146" t="str">
        <f>IF(AND(Table2[[#This Row],[Coût total ]]&gt;0, NOT((ISBLANK(Table2[[#This Row],[Catégorie des coûts]]))),NOT((ISBLANK(Table2[[#This Row],[Poste de dépense (Nom de l''item sur le devis)]]))), Table2[[#This Row],[Erreurs de partage des coûts]]="Aucune erreur identifiée!", NOT((ISBLANK(Table2[[#This Row],[Fournisseur]])))), "Complète", N81)</f>
        <v>Inutilisée</v>
      </c>
      <c r="M81" s="120">
        <f>IF(OR(Table2[[#This Row],[Verif2++]]=TRUE, AND(NOT(ISBLANK(Table2[[#This Row],[Poste de dépense (Nom de l''item sur le devis)]])),Table2[[#This Row],[Coût total ]]&lt;=0,Table2[[#This Row],[Financement de l''organisation (en espèces)]]&lt;=0,Table2[[#This Row],[Validité des entrées]]="Incomplète")), 1, 0)</f>
        <v>0</v>
      </c>
      <c r="N81" s="1" t="str">
        <f>IF(NOT(ISBLANK(Table2[[#This Row],[Poste de dépense (Nom de l''item sur le devis)]])), "Incomplète","Inutilisée")</f>
        <v>Inutilisée</v>
      </c>
      <c r="O81" s="106">
        <f>IF((Table2[[#This Row],[Coût total ]]-Table2[[#This Row],[Financement de l''organisation (en espèces)]])&gt;1500000, 1500000, (Table2[[#This Row],[Coût total ]]-Table2[[#This Row],[Financement de l''organisation (en espèces)]]))</f>
        <v>0</v>
      </c>
      <c r="P81" s="106">
        <f>IF((Table2[[#This Row],[Coût total ]]-Table2[[#This Row],[Financement de l''organisation (en espèces)]])&lt;1500000, 0, (Table2[[#This Row],[Coût total ]]-Table2[[#This Row],[Financement de l''organisation (en espèces)]]))</f>
        <v>0</v>
      </c>
      <c r="Q81" s="1" t="b">
        <f>Table2[[#This Row],[Erreurs de partage des coûts]]="Erreur de partage des coûts"</f>
        <v>0</v>
      </c>
    </row>
    <row r="82" spans="2:17" s="1" customFormat="1" ht="30" customHeight="1" x14ac:dyDescent="0.45">
      <c r="B82" s="2"/>
      <c r="C82" s="48">
        <v>0</v>
      </c>
      <c r="D82" s="51"/>
      <c r="E82" s="53">
        <f>Table2[[#This Row],[Coût unitaire (Sans taxes)]]*Table2[[#This Row],[Nombre d''unités]]</f>
        <v>0</v>
      </c>
      <c r="F82" s="117"/>
      <c r="G82" s="118">
        <f>SUM(Table2[[#This Row],[Coût total ]]*0.3)</f>
        <v>0</v>
      </c>
      <c r="H82" s="119">
        <f>Table2[[#This Row],[Coût total ]]-Table2[[#This Row],[Financement de l''organisation (en espèces)]]</f>
        <v>0</v>
      </c>
      <c r="I82" s="3"/>
      <c r="J82" s="3"/>
      <c r="K8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2" s="146" t="str">
        <f>IF(AND(Table2[[#This Row],[Coût total ]]&gt;0, NOT((ISBLANK(Table2[[#This Row],[Catégorie des coûts]]))),NOT((ISBLANK(Table2[[#This Row],[Poste de dépense (Nom de l''item sur le devis)]]))), Table2[[#This Row],[Erreurs de partage des coûts]]="Aucune erreur identifiée!", NOT((ISBLANK(Table2[[#This Row],[Fournisseur]])))), "Complète", N82)</f>
        <v>Inutilisée</v>
      </c>
      <c r="M82" s="120">
        <f>IF(OR(Table2[[#This Row],[Verif2++]]=TRUE, AND(NOT(ISBLANK(Table2[[#This Row],[Poste de dépense (Nom de l''item sur le devis)]])),Table2[[#This Row],[Coût total ]]&lt;=0,Table2[[#This Row],[Financement de l''organisation (en espèces)]]&lt;=0,Table2[[#This Row],[Validité des entrées]]="Incomplète")), 1, 0)</f>
        <v>0</v>
      </c>
      <c r="N82" s="1" t="str">
        <f>IF(NOT(ISBLANK(Table2[[#This Row],[Poste de dépense (Nom de l''item sur le devis)]])), "Incomplète","Inutilisée")</f>
        <v>Inutilisée</v>
      </c>
      <c r="O82" s="106">
        <f>IF((Table2[[#This Row],[Coût total ]]-Table2[[#This Row],[Financement de l''organisation (en espèces)]])&gt;1500000, 1500000, (Table2[[#This Row],[Coût total ]]-Table2[[#This Row],[Financement de l''organisation (en espèces)]]))</f>
        <v>0</v>
      </c>
      <c r="P82" s="106">
        <f>IF((Table2[[#This Row],[Coût total ]]-Table2[[#This Row],[Financement de l''organisation (en espèces)]])&lt;1500000, 0, (Table2[[#This Row],[Coût total ]]-Table2[[#This Row],[Financement de l''organisation (en espèces)]]))</f>
        <v>0</v>
      </c>
      <c r="Q82" s="1" t="b">
        <f>Table2[[#This Row],[Erreurs de partage des coûts]]="Erreur de partage des coûts"</f>
        <v>0</v>
      </c>
    </row>
    <row r="83" spans="2:17" s="1" customFormat="1" ht="30" customHeight="1" x14ac:dyDescent="0.45">
      <c r="B83" s="2"/>
      <c r="C83" s="48">
        <v>0</v>
      </c>
      <c r="D83" s="51"/>
      <c r="E83" s="53">
        <f>Table2[[#This Row],[Coût unitaire (Sans taxes)]]*Table2[[#This Row],[Nombre d''unités]]</f>
        <v>0</v>
      </c>
      <c r="F83" s="117"/>
      <c r="G83" s="118">
        <f>SUM(Table2[[#This Row],[Coût total ]]*0.3)</f>
        <v>0</v>
      </c>
      <c r="H83" s="119">
        <f>Table2[[#This Row],[Coût total ]]-Table2[[#This Row],[Financement de l''organisation (en espèces)]]</f>
        <v>0</v>
      </c>
      <c r="I83" s="3"/>
      <c r="J83" s="3"/>
      <c r="K8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3" s="146" t="str">
        <f>IF(AND(Table2[[#This Row],[Coût total ]]&gt;0, NOT((ISBLANK(Table2[[#This Row],[Catégorie des coûts]]))),NOT((ISBLANK(Table2[[#This Row],[Poste de dépense (Nom de l''item sur le devis)]]))), Table2[[#This Row],[Erreurs de partage des coûts]]="Aucune erreur identifiée!", NOT((ISBLANK(Table2[[#This Row],[Fournisseur]])))), "Complète", N83)</f>
        <v>Inutilisée</v>
      </c>
      <c r="M83" s="120">
        <f>IF(OR(Table2[[#This Row],[Verif2++]]=TRUE, AND(NOT(ISBLANK(Table2[[#This Row],[Poste de dépense (Nom de l''item sur le devis)]])),Table2[[#This Row],[Coût total ]]&lt;=0,Table2[[#This Row],[Financement de l''organisation (en espèces)]]&lt;=0,Table2[[#This Row],[Validité des entrées]]="Incomplète")), 1, 0)</f>
        <v>0</v>
      </c>
      <c r="N83" s="1" t="str">
        <f>IF(NOT(ISBLANK(Table2[[#This Row],[Poste de dépense (Nom de l''item sur le devis)]])), "Incomplète","Inutilisée")</f>
        <v>Inutilisée</v>
      </c>
      <c r="O83" s="106">
        <f>IF((Table2[[#This Row],[Coût total ]]-Table2[[#This Row],[Financement de l''organisation (en espèces)]])&gt;1500000, 1500000, (Table2[[#This Row],[Coût total ]]-Table2[[#This Row],[Financement de l''organisation (en espèces)]]))</f>
        <v>0</v>
      </c>
      <c r="P83" s="106">
        <f>IF((Table2[[#This Row],[Coût total ]]-Table2[[#This Row],[Financement de l''organisation (en espèces)]])&lt;1500000, 0, (Table2[[#This Row],[Coût total ]]-Table2[[#This Row],[Financement de l''organisation (en espèces)]]))</f>
        <v>0</v>
      </c>
      <c r="Q83" s="1" t="b">
        <f>Table2[[#This Row],[Erreurs de partage des coûts]]="Erreur de partage des coûts"</f>
        <v>0</v>
      </c>
    </row>
    <row r="84" spans="2:17" s="1" customFormat="1" ht="30" customHeight="1" x14ac:dyDescent="0.45">
      <c r="B84" s="2"/>
      <c r="C84" s="48">
        <v>0</v>
      </c>
      <c r="D84" s="51"/>
      <c r="E84" s="53">
        <f>Table2[[#This Row],[Coût unitaire (Sans taxes)]]*Table2[[#This Row],[Nombre d''unités]]</f>
        <v>0</v>
      </c>
      <c r="F84" s="117"/>
      <c r="G84" s="118">
        <f>SUM(Table2[[#This Row],[Coût total ]]*0.3)</f>
        <v>0</v>
      </c>
      <c r="H84" s="119">
        <f>Table2[[#This Row],[Coût total ]]-Table2[[#This Row],[Financement de l''organisation (en espèces)]]</f>
        <v>0</v>
      </c>
      <c r="I84" s="3"/>
      <c r="J84" s="3"/>
      <c r="K8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4" s="146" t="str">
        <f>IF(AND(Table2[[#This Row],[Coût total ]]&gt;0, NOT((ISBLANK(Table2[[#This Row],[Catégorie des coûts]]))),NOT((ISBLANK(Table2[[#This Row],[Poste de dépense (Nom de l''item sur le devis)]]))), Table2[[#This Row],[Erreurs de partage des coûts]]="Aucune erreur identifiée!", NOT((ISBLANK(Table2[[#This Row],[Fournisseur]])))), "Complète", N84)</f>
        <v>Inutilisée</v>
      </c>
      <c r="M84" s="120">
        <f>IF(OR(Table2[[#This Row],[Verif2++]]=TRUE, AND(NOT(ISBLANK(Table2[[#This Row],[Poste de dépense (Nom de l''item sur le devis)]])),Table2[[#This Row],[Coût total ]]&lt;=0,Table2[[#This Row],[Financement de l''organisation (en espèces)]]&lt;=0,Table2[[#This Row],[Validité des entrées]]="Incomplète")), 1, 0)</f>
        <v>0</v>
      </c>
      <c r="N84" s="1" t="str">
        <f>IF(NOT(ISBLANK(Table2[[#This Row],[Poste de dépense (Nom de l''item sur le devis)]])), "Incomplète","Inutilisée")</f>
        <v>Inutilisée</v>
      </c>
      <c r="O84" s="106">
        <f>IF((Table2[[#This Row],[Coût total ]]-Table2[[#This Row],[Financement de l''organisation (en espèces)]])&gt;1500000, 1500000, (Table2[[#This Row],[Coût total ]]-Table2[[#This Row],[Financement de l''organisation (en espèces)]]))</f>
        <v>0</v>
      </c>
      <c r="P84" s="106">
        <f>IF((Table2[[#This Row],[Coût total ]]-Table2[[#This Row],[Financement de l''organisation (en espèces)]])&lt;1500000, 0, (Table2[[#This Row],[Coût total ]]-Table2[[#This Row],[Financement de l''organisation (en espèces)]]))</f>
        <v>0</v>
      </c>
      <c r="Q84" s="1" t="b">
        <f>Table2[[#This Row],[Erreurs de partage des coûts]]="Erreur de partage des coûts"</f>
        <v>0</v>
      </c>
    </row>
    <row r="85" spans="2:17" s="1" customFormat="1" ht="30" customHeight="1" x14ac:dyDescent="0.45">
      <c r="B85" s="2"/>
      <c r="C85" s="48">
        <v>0</v>
      </c>
      <c r="D85" s="51"/>
      <c r="E85" s="53">
        <f>Table2[[#This Row],[Coût unitaire (Sans taxes)]]*Table2[[#This Row],[Nombre d''unités]]</f>
        <v>0</v>
      </c>
      <c r="F85" s="117"/>
      <c r="G85" s="118">
        <f>SUM(Table2[[#This Row],[Coût total ]]*0.3)</f>
        <v>0</v>
      </c>
      <c r="H85" s="119">
        <f>Table2[[#This Row],[Coût total ]]-Table2[[#This Row],[Financement de l''organisation (en espèces)]]</f>
        <v>0</v>
      </c>
      <c r="I85" s="3"/>
      <c r="J85" s="3"/>
      <c r="K8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5" s="146" t="str">
        <f>IF(AND(Table2[[#This Row],[Coût total ]]&gt;0, NOT((ISBLANK(Table2[[#This Row],[Catégorie des coûts]]))),NOT((ISBLANK(Table2[[#This Row],[Poste de dépense (Nom de l''item sur le devis)]]))), Table2[[#This Row],[Erreurs de partage des coûts]]="Aucune erreur identifiée!", NOT((ISBLANK(Table2[[#This Row],[Fournisseur]])))), "Complète", N85)</f>
        <v>Inutilisée</v>
      </c>
      <c r="M85" s="120">
        <f>IF(OR(Table2[[#This Row],[Verif2++]]=TRUE, AND(NOT(ISBLANK(Table2[[#This Row],[Poste de dépense (Nom de l''item sur le devis)]])),Table2[[#This Row],[Coût total ]]&lt;=0,Table2[[#This Row],[Financement de l''organisation (en espèces)]]&lt;=0,Table2[[#This Row],[Validité des entrées]]="Incomplète")), 1, 0)</f>
        <v>0</v>
      </c>
      <c r="N85" s="1" t="str">
        <f>IF(NOT(ISBLANK(Table2[[#This Row],[Poste de dépense (Nom de l''item sur le devis)]])), "Incomplète","Inutilisée")</f>
        <v>Inutilisée</v>
      </c>
      <c r="O85" s="106">
        <f>IF((Table2[[#This Row],[Coût total ]]-Table2[[#This Row],[Financement de l''organisation (en espèces)]])&gt;1500000, 1500000, (Table2[[#This Row],[Coût total ]]-Table2[[#This Row],[Financement de l''organisation (en espèces)]]))</f>
        <v>0</v>
      </c>
      <c r="P85" s="106">
        <f>IF((Table2[[#This Row],[Coût total ]]-Table2[[#This Row],[Financement de l''organisation (en espèces)]])&lt;1500000, 0, (Table2[[#This Row],[Coût total ]]-Table2[[#This Row],[Financement de l''organisation (en espèces)]]))</f>
        <v>0</v>
      </c>
      <c r="Q85" s="1" t="b">
        <f>Table2[[#This Row],[Erreurs de partage des coûts]]="Erreur de partage des coûts"</f>
        <v>0</v>
      </c>
    </row>
    <row r="86" spans="2:17" s="1" customFormat="1" ht="30" customHeight="1" x14ac:dyDescent="0.45">
      <c r="B86" s="2"/>
      <c r="C86" s="48">
        <v>0</v>
      </c>
      <c r="D86" s="51"/>
      <c r="E86" s="53">
        <f>Table2[[#This Row],[Coût unitaire (Sans taxes)]]*Table2[[#This Row],[Nombre d''unités]]</f>
        <v>0</v>
      </c>
      <c r="F86" s="117"/>
      <c r="G86" s="118">
        <f>SUM(Table2[[#This Row],[Coût total ]]*0.3)</f>
        <v>0</v>
      </c>
      <c r="H86" s="119">
        <f>Table2[[#This Row],[Coût total ]]-Table2[[#This Row],[Financement de l''organisation (en espèces)]]</f>
        <v>0</v>
      </c>
      <c r="I86" s="3"/>
      <c r="J86" s="3"/>
      <c r="K8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6" s="146" t="str">
        <f>IF(AND(Table2[[#This Row],[Coût total ]]&gt;0, NOT((ISBLANK(Table2[[#This Row],[Catégorie des coûts]]))),NOT((ISBLANK(Table2[[#This Row],[Poste de dépense (Nom de l''item sur le devis)]]))), Table2[[#This Row],[Erreurs de partage des coûts]]="Aucune erreur identifiée!", NOT((ISBLANK(Table2[[#This Row],[Fournisseur]])))), "Complète", N86)</f>
        <v>Inutilisée</v>
      </c>
      <c r="M86" s="120">
        <f>IF(OR(Table2[[#This Row],[Verif2++]]=TRUE, AND(NOT(ISBLANK(Table2[[#This Row],[Poste de dépense (Nom de l''item sur le devis)]])),Table2[[#This Row],[Coût total ]]&lt;=0,Table2[[#This Row],[Financement de l''organisation (en espèces)]]&lt;=0,Table2[[#This Row],[Validité des entrées]]="Incomplète")), 1, 0)</f>
        <v>0</v>
      </c>
      <c r="N86" s="1" t="str">
        <f>IF(NOT(ISBLANK(Table2[[#This Row],[Poste de dépense (Nom de l''item sur le devis)]])), "Incomplète","Inutilisée")</f>
        <v>Inutilisée</v>
      </c>
      <c r="O86" s="106">
        <f>IF((Table2[[#This Row],[Coût total ]]-Table2[[#This Row],[Financement de l''organisation (en espèces)]])&gt;1500000, 1500000, (Table2[[#This Row],[Coût total ]]-Table2[[#This Row],[Financement de l''organisation (en espèces)]]))</f>
        <v>0</v>
      </c>
      <c r="P86" s="106">
        <f>IF((Table2[[#This Row],[Coût total ]]-Table2[[#This Row],[Financement de l''organisation (en espèces)]])&lt;1500000, 0, (Table2[[#This Row],[Coût total ]]-Table2[[#This Row],[Financement de l''organisation (en espèces)]]))</f>
        <v>0</v>
      </c>
      <c r="Q86" s="1" t="b">
        <f>Table2[[#This Row],[Erreurs de partage des coûts]]="Erreur de partage des coûts"</f>
        <v>0</v>
      </c>
    </row>
    <row r="87" spans="2:17" s="1" customFormat="1" ht="30" customHeight="1" x14ac:dyDescent="0.45">
      <c r="B87" s="2"/>
      <c r="C87" s="48">
        <v>0</v>
      </c>
      <c r="D87" s="51"/>
      <c r="E87" s="53">
        <f>Table2[[#This Row],[Coût unitaire (Sans taxes)]]*Table2[[#This Row],[Nombre d''unités]]</f>
        <v>0</v>
      </c>
      <c r="F87" s="117"/>
      <c r="G87" s="118">
        <f>SUM(Table2[[#This Row],[Coût total ]]*0.3)</f>
        <v>0</v>
      </c>
      <c r="H87" s="119">
        <f>Table2[[#This Row],[Coût total ]]-Table2[[#This Row],[Financement de l''organisation (en espèces)]]</f>
        <v>0</v>
      </c>
      <c r="I87" s="3"/>
      <c r="J87" s="3"/>
      <c r="K8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7" s="146" t="str">
        <f>IF(AND(Table2[[#This Row],[Coût total ]]&gt;0, NOT((ISBLANK(Table2[[#This Row],[Catégorie des coûts]]))),NOT((ISBLANK(Table2[[#This Row],[Poste de dépense (Nom de l''item sur le devis)]]))), Table2[[#This Row],[Erreurs de partage des coûts]]="Aucune erreur identifiée!", NOT((ISBLANK(Table2[[#This Row],[Fournisseur]])))), "Complète", N87)</f>
        <v>Inutilisée</v>
      </c>
      <c r="M87" s="120">
        <f>IF(OR(Table2[[#This Row],[Verif2++]]=TRUE, AND(NOT(ISBLANK(Table2[[#This Row],[Poste de dépense (Nom de l''item sur le devis)]])),Table2[[#This Row],[Coût total ]]&lt;=0,Table2[[#This Row],[Financement de l''organisation (en espèces)]]&lt;=0,Table2[[#This Row],[Validité des entrées]]="Incomplète")), 1, 0)</f>
        <v>0</v>
      </c>
      <c r="N87" s="1" t="str">
        <f>IF(NOT(ISBLANK(Table2[[#This Row],[Poste de dépense (Nom de l''item sur le devis)]])), "Incomplète","Inutilisée")</f>
        <v>Inutilisée</v>
      </c>
      <c r="O87" s="106">
        <f>IF((Table2[[#This Row],[Coût total ]]-Table2[[#This Row],[Financement de l''organisation (en espèces)]])&gt;1500000, 1500000, (Table2[[#This Row],[Coût total ]]-Table2[[#This Row],[Financement de l''organisation (en espèces)]]))</f>
        <v>0</v>
      </c>
      <c r="P87" s="106">
        <f>IF((Table2[[#This Row],[Coût total ]]-Table2[[#This Row],[Financement de l''organisation (en espèces)]])&lt;1500000, 0, (Table2[[#This Row],[Coût total ]]-Table2[[#This Row],[Financement de l''organisation (en espèces)]]))</f>
        <v>0</v>
      </c>
      <c r="Q87" s="1" t="b">
        <f>Table2[[#This Row],[Erreurs de partage des coûts]]="Erreur de partage des coûts"</f>
        <v>0</v>
      </c>
    </row>
    <row r="88" spans="2:17" s="1" customFormat="1" ht="30" customHeight="1" x14ac:dyDescent="0.45">
      <c r="B88" s="2"/>
      <c r="C88" s="48">
        <v>0</v>
      </c>
      <c r="D88" s="51"/>
      <c r="E88" s="53">
        <f>Table2[[#This Row],[Coût unitaire (Sans taxes)]]*Table2[[#This Row],[Nombre d''unités]]</f>
        <v>0</v>
      </c>
      <c r="F88" s="117"/>
      <c r="G88" s="118">
        <f>SUM(Table2[[#This Row],[Coût total ]]*0.3)</f>
        <v>0</v>
      </c>
      <c r="H88" s="119">
        <f>Table2[[#This Row],[Coût total ]]-Table2[[#This Row],[Financement de l''organisation (en espèces)]]</f>
        <v>0</v>
      </c>
      <c r="I88" s="3"/>
      <c r="J88" s="3"/>
      <c r="K8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8" s="146" t="str">
        <f>IF(AND(Table2[[#This Row],[Coût total ]]&gt;0, NOT((ISBLANK(Table2[[#This Row],[Catégorie des coûts]]))),NOT((ISBLANK(Table2[[#This Row],[Poste de dépense (Nom de l''item sur le devis)]]))), Table2[[#This Row],[Erreurs de partage des coûts]]="Aucune erreur identifiée!", NOT((ISBLANK(Table2[[#This Row],[Fournisseur]])))), "Complète", N88)</f>
        <v>Inutilisée</v>
      </c>
      <c r="M88" s="120">
        <f>IF(OR(Table2[[#This Row],[Verif2++]]=TRUE, AND(NOT(ISBLANK(Table2[[#This Row],[Poste de dépense (Nom de l''item sur le devis)]])),Table2[[#This Row],[Coût total ]]&lt;=0,Table2[[#This Row],[Financement de l''organisation (en espèces)]]&lt;=0,Table2[[#This Row],[Validité des entrées]]="Incomplète")), 1, 0)</f>
        <v>0</v>
      </c>
      <c r="N88" s="1" t="str">
        <f>IF(NOT(ISBLANK(Table2[[#This Row],[Poste de dépense (Nom de l''item sur le devis)]])), "Incomplète","Inutilisée")</f>
        <v>Inutilisée</v>
      </c>
      <c r="O88" s="106">
        <f>IF((Table2[[#This Row],[Coût total ]]-Table2[[#This Row],[Financement de l''organisation (en espèces)]])&gt;1500000, 1500000, (Table2[[#This Row],[Coût total ]]-Table2[[#This Row],[Financement de l''organisation (en espèces)]]))</f>
        <v>0</v>
      </c>
      <c r="P88" s="106">
        <f>IF((Table2[[#This Row],[Coût total ]]-Table2[[#This Row],[Financement de l''organisation (en espèces)]])&lt;1500000, 0, (Table2[[#This Row],[Coût total ]]-Table2[[#This Row],[Financement de l''organisation (en espèces)]]))</f>
        <v>0</v>
      </c>
      <c r="Q88" s="1" t="b">
        <f>Table2[[#This Row],[Erreurs de partage des coûts]]="Erreur de partage des coûts"</f>
        <v>0</v>
      </c>
    </row>
    <row r="89" spans="2:17" s="1" customFormat="1" ht="30" customHeight="1" x14ac:dyDescent="0.45">
      <c r="B89" s="2"/>
      <c r="C89" s="48">
        <v>0</v>
      </c>
      <c r="D89" s="51"/>
      <c r="E89" s="53">
        <f>Table2[[#This Row],[Coût unitaire (Sans taxes)]]*Table2[[#This Row],[Nombre d''unités]]</f>
        <v>0</v>
      </c>
      <c r="F89" s="117"/>
      <c r="G89" s="118">
        <f>SUM(Table2[[#This Row],[Coût total ]]*0.3)</f>
        <v>0</v>
      </c>
      <c r="H89" s="119">
        <f>Table2[[#This Row],[Coût total ]]-Table2[[#This Row],[Financement de l''organisation (en espèces)]]</f>
        <v>0</v>
      </c>
      <c r="I89" s="3"/>
      <c r="J89" s="3"/>
      <c r="K8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89" s="146" t="str">
        <f>IF(AND(Table2[[#This Row],[Coût total ]]&gt;0, NOT((ISBLANK(Table2[[#This Row],[Catégorie des coûts]]))),NOT((ISBLANK(Table2[[#This Row],[Poste de dépense (Nom de l''item sur le devis)]]))), Table2[[#This Row],[Erreurs de partage des coûts]]="Aucune erreur identifiée!", NOT((ISBLANK(Table2[[#This Row],[Fournisseur]])))), "Complète", N89)</f>
        <v>Inutilisée</v>
      </c>
      <c r="M89" s="120">
        <f>IF(OR(Table2[[#This Row],[Verif2++]]=TRUE, AND(NOT(ISBLANK(Table2[[#This Row],[Poste de dépense (Nom de l''item sur le devis)]])),Table2[[#This Row],[Coût total ]]&lt;=0,Table2[[#This Row],[Financement de l''organisation (en espèces)]]&lt;=0,Table2[[#This Row],[Validité des entrées]]="Incomplète")), 1, 0)</f>
        <v>0</v>
      </c>
      <c r="N89" s="1" t="str">
        <f>IF(NOT(ISBLANK(Table2[[#This Row],[Poste de dépense (Nom de l''item sur le devis)]])), "Incomplète","Inutilisée")</f>
        <v>Inutilisée</v>
      </c>
      <c r="O89" s="106">
        <f>IF((Table2[[#This Row],[Coût total ]]-Table2[[#This Row],[Financement de l''organisation (en espèces)]])&gt;1500000, 1500000, (Table2[[#This Row],[Coût total ]]-Table2[[#This Row],[Financement de l''organisation (en espèces)]]))</f>
        <v>0</v>
      </c>
      <c r="P89" s="106">
        <f>IF((Table2[[#This Row],[Coût total ]]-Table2[[#This Row],[Financement de l''organisation (en espèces)]])&lt;1500000, 0, (Table2[[#This Row],[Coût total ]]-Table2[[#This Row],[Financement de l''organisation (en espèces)]]))</f>
        <v>0</v>
      </c>
      <c r="Q89" s="1" t="b">
        <f>Table2[[#This Row],[Erreurs de partage des coûts]]="Erreur de partage des coûts"</f>
        <v>0</v>
      </c>
    </row>
    <row r="90" spans="2:17" s="1" customFormat="1" ht="30" customHeight="1" x14ac:dyDescent="0.45">
      <c r="B90" s="2"/>
      <c r="C90" s="48">
        <v>0</v>
      </c>
      <c r="D90" s="51"/>
      <c r="E90" s="53">
        <f>Table2[[#This Row],[Coût unitaire (Sans taxes)]]*Table2[[#This Row],[Nombre d''unités]]</f>
        <v>0</v>
      </c>
      <c r="F90" s="117"/>
      <c r="G90" s="118">
        <f>SUM(Table2[[#This Row],[Coût total ]]*0.3)</f>
        <v>0</v>
      </c>
      <c r="H90" s="119">
        <f>Table2[[#This Row],[Coût total ]]-Table2[[#This Row],[Financement de l''organisation (en espèces)]]</f>
        <v>0</v>
      </c>
      <c r="I90" s="3"/>
      <c r="J90" s="3"/>
      <c r="K9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0" s="146" t="str">
        <f>IF(AND(Table2[[#This Row],[Coût total ]]&gt;0, NOT((ISBLANK(Table2[[#This Row],[Catégorie des coûts]]))),NOT((ISBLANK(Table2[[#This Row],[Poste de dépense (Nom de l''item sur le devis)]]))), Table2[[#This Row],[Erreurs de partage des coûts]]="Aucune erreur identifiée!", NOT((ISBLANK(Table2[[#This Row],[Fournisseur]])))), "Complète", N90)</f>
        <v>Inutilisée</v>
      </c>
      <c r="M90" s="120">
        <f>IF(OR(Table2[[#This Row],[Verif2++]]=TRUE, AND(NOT(ISBLANK(Table2[[#This Row],[Poste de dépense (Nom de l''item sur le devis)]])),Table2[[#This Row],[Coût total ]]&lt;=0,Table2[[#This Row],[Financement de l''organisation (en espèces)]]&lt;=0,Table2[[#This Row],[Validité des entrées]]="Incomplète")), 1, 0)</f>
        <v>0</v>
      </c>
      <c r="N90" s="1" t="str">
        <f>IF(NOT(ISBLANK(Table2[[#This Row],[Poste de dépense (Nom de l''item sur le devis)]])), "Incomplète","Inutilisée")</f>
        <v>Inutilisée</v>
      </c>
      <c r="O90" s="106">
        <f>IF((Table2[[#This Row],[Coût total ]]-Table2[[#This Row],[Financement de l''organisation (en espèces)]])&gt;1500000, 1500000, (Table2[[#This Row],[Coût total ]]-Table2[[#This Row],[Financement de l''organisation (en espèces)]]))</f>
        <v>0</v>
      </c>
      <c r="P90" s="106">
        <f>IF((Table2[[#This Row],[Coût total ]]-Table2[[#This Row],[Financement de l''organisation (en espèces)]])&lt;1500000, 0, (Table2[[#This Row],[Coût total ]]-Table2[[#This Row],[Financement de l''organisation (en espèces)]]))</f>
        <v>0</v>
      </c>
      <c r="Q90" s="1" t="b">
        <f>Table2[[#This Row],[Erreurs de partage des coûts]]="Erreur de partage des coûts"</f>
        <v>0</v>
      </c>
    </row>
    <row r="91" spans="2:17" s="1" customFormat="1" ht="30" customHeight="1" x14ac:dyDescent="0.45">
      <c r="B91" s="2"/>
      <c r="C91" s="48">
        <v>0</v>
      </c>
      <c r="D91" s="51"/>
      <c r="E91" s="53">
        <f>Table2[[#This Row],[Coût unitaire (Sans taxes)]]*Table2[[#This Row],[Nombre d''unités]]</f>
        <v>0</v>
      </c>
      <c r="F91" s="117"/>
      <c r="G91" s="118">
        <f>SUM(Table2[[#This Row],[Coût total ]]*0.3)</f>
        <v>0</v>
      </c>
      <c r="H91" s="119">
        <f>Table2[[#This Row],[Coût total ]]-Table2[[#This Row],[Financement de l''organisation (en espèces)]]</f>
        <v>0</v>
      </c>
      <c r="I91" s="3"/>
      <c r="J91" s="3"/>
      <c r="K9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1" s="146" t="str">
        <f>IF(AND(Table2[[#This Row],[Coût total ]]&gt;0, NOT((ISBLANK(Table2[[#This Row],[Catégorie des coûts]]))),NOT((ISBLANK(Table2[[#This Row],[Poste de dépense (Nom de l''item sur le devis)]]))), Table2[[#This Row],[Erreurs de partage des coûts]]="Aucune erreur identifiée!", NOT((ISBLANK(Table2[[#This Row],[Fournisseur]])))), "Complète", N91)</f>
        <v>Inutilisée</v>
      </c>
      <c r="M91" s="120">
        <f>IF(OR(Table2[[#This Row],[Verif2++]]=TRUE, AND(NOT(ISBLANK(Table2[[#This Row],[Poste de dépense (Nom de l''item sur le devis)]])),Table2[[#This Row],[Coût total ]]&lt;=0,Table2[[#This Row],[Financement de l''organisation (en espèces)]]&lt;=0,Table2[[#This Row],[Validité des entrées]]="Incomplète")), 1, 0)</f>
        <v>0</v>
      </c>
      <c r="N91" s="1" t="str">
        <f>IF(NOT(ISBLANK(Table2[[#This Row],[Poste de dépense (Nom de l''item sur le devis)]])), "Incomplète","Inutilisée")</f>
        <v>Inutilisée</v>
      </c>
      <c r="O91" s="106">
        <f>IF((Table2[[#This Row],[Coût total ]]-Table2[[#This Row],[Financement de l''organisation (en espèces)]])&gt;1500000, 1500000, (Table2[[#This Row],[Coût total ]]-Table2[[#This Row],[Financement de l''organisation (en espèces)]]))</f>
        <v>0</v>
      </c>
      <c r="P91" s="106">
        <f>IF((Table2[[#This Row],[Coût total ]]-Table2[[#This Row],[Financement de l''organisation (en espèces)]])&lt;1500000, 0, (Table2[[#This Row],[Coût total ]]-Table2[[#This Row],[Financement de l''organisation (en espèces)]]))</f>
        <v>0</v>
      </c>
      <c r="Q91" s="1" t="b">
        <f>Table2[[#This Row],[Erreurs de partage des coûts]]="Erreur de partage des coûts"</f>
        <v>0</v>
      </c>
    </row>
    <row r="92" spans="2:17" s="1" customFormat="1" ht="30" customHeight="1" x14ac:dyDescent="0.45">
      <c r="B92" s="2"/>
      <c r="C92" s="48">
        <v>0</v>
      </c>
      <c r="D92" s="51"/>
      <c r="E92" s="53">
        <f>Table2[[#This Row],[Coût unitaire (Sans taxes)]]*Table2[[#This Row],[Nombre d''unités]]</f>
        <v>0</v>
      </c>
      <c r="F92" s="117"/>
      <c r="G92" s="118">
        <f>SUM(Table2[[#This Row],[Coût total ]]*0.3)</f>
        <v>0</v>
      </c>
      <c r="H92" s="119">
        <f>Table2[[#This Row],[Coût total ]]-Table2[[#This Row],[Financement de l''organisation (en espèces)]]</f>
        <v>0</v>
      </c>
      <c r="I92" s="3"/>
      <c r="J92" s="3"/>
      <c r="K9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2" s="146" t="str">
        <f>IF(AND(Table2[[#This Row],[Coût total ]]&gt;0, NOT((ISBLANK(Table2[[#This Row],[Catégorie des coûts]]))),NOT((ISBLANK(Table2[[#This Row],[Poste de dépense (Nom de l''item sur le devis)]]))), Table2[[#This Row],[Erreurs de partage des coûts]]="Aucune erreur identifiée!", NOT((ISBLANK(Table2[[#This Row],[Fournisseur]])))), "Complète", N92)</f>
        <v>Inutilisée</v>
      </c>
      <c r="M92" s="120">
        <f>IF(OR(Table2[[#This Row],[Verif2++]]=TRUE, AND(NOT(ISBLANK(Table2[[#This Row],[Poste de dépense (Nom de l''item sur le devis)]])),Table2[[#This Row],[Coût total ]]&lt;=0,Table2[[#This Row],[Financement de l''organisation (en espèces)]]&lt;=0,Table2[[#This Row],[Validité des entrées]]="Incomplète")), 1, 0)</f>
        <v>0</v>
      </c>
      <c r="N92" s="1" t="str">
        <f>IF(NOT(ISBLANK(Table2[[#This Row],[Poste de dépense (Nom de l''item sur le devis)]])), "Incomplète","Inutilisée")</f>
        <v>Inutilisée</v>
      </c>
      <c r="O92" s="106">
        <f>IF((Table2[[#This Row],[Coût total ]]-Table2[[#This Row],[Financement de l''organisation (en espèces)]])&gt;1500000, 1500000, (Table2[[#This Row],[Coût total ]]-Table2[[#This Row],[Financement de l''organisation (en espèces)]]))</f>
        <v>0</v>
      </c>
      <c r="P92" s="106">
        <f>IF((Table2[[#This Row],[Coût total ]]-Table2[[#This Row],[Financement de l''organisation (en espèces)]])&lt;1500000, 0, (Table2[[#This Row],[Coût total ]]-Table2[[#This Row],[Financement de l''organisation (en espèces)]]))</f>
        <v>0</v>
      </c>
      <c r="Q92" s="1" t="b">
        <f>Table2[[#This Row],[Erreurs de partage des coûts]]="Erreur de partage des coûts"</f>
        <v>0</v>
      </c>
    </row>
    <row r="93" spans="2:17" s="1" customFormat="1" ht="30" customHeight="1" x14ac:dyDescent="0.45">
      <c r="B93" s="2"/>
      <c r="C93" s="48">
        <v>0</v>
      </c>
      <c r="D93" s="51"/>
      <c r="E93" s="53">
        <f>Table2[[#This Row],[Coût unitaire (Sans taxes)]]*Table2[[#This Row],[Nombre d''unités]]</f>
        <v>0</v>
      </c>
      <c r="F93" s="117"/>
      <c r="G93" s="118">
        <f>SUM(Table2[[#This Row],[Coût total ]]*0.3)</f>
        <v>0</v>
      </c>
      <c r="H93" s="119">
        <f>Table2[[#This Row],[Coût total ]]-Table2[[#This Row],[Financement de l''organisation (en espèces)]]</f>
        <v>0</v>
      </c>
      <c r="I93" s="3"/>
      <c r="J93" s="3"/>
      <c r="K9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3" s="146" t="str">
        <f>IF(AND(Table2[[#This Row],[Coût total ]]&gt;0, NOT((ISBLANK(Table2[[#This Row],[Catégorie des coûts]]))),NOT((ISBLANK(Table2[[#This Row],[Poste de dépense (Nom de l''item sur le devis)]]))), Table2[[#This Row],[Erreurs de partage des coûts]]="Aucune erreur identifiée!", NOT((ISBLANK(Table2[[#This Row],[Fournisseur]])))), "Complète", N93)</f>
        <v>Inutilisée</v>
      </c>
      <c r="M93" s="120">
        <f>IF(OR(Table2[[#This Row],[Verif2++]]=TRUE, AND(NOT(ISBLANK(Table2[[#This Row],[Poste de dépense (Nom de l''item sur le devis)]])),Table2[[#This Row],[Coût total ]]&lt;=0,Table2[[#This Row],[Financement de l''organisation (en espèces)]]&lt;=0,Table2[[#This Row],[Validité des entrées]]="Incomplète")), 1, 0)</f>
        <v>0</v>
      </c>
      <c r="N93" s="1" t="str">
        <f>IF(NOT(ISBLANK(Table2[[#This Row],[Poste de dépense (Nom de l''item sur le devis)]])), "Incomplète","Inutilisée")</f>
        <v>Inutilisée</v>
      </c>
      <c r="O93" s="106">
        <f>IF((Table2[[#This Row],[Coût total ]]-Table2[[#This Row],[Financement de l''organisation (en espèces)]])&gt;1500000, 1500000, (Table2[[#This Row],[Coût total ]]-Table2[[#This Row],[Financement de l''organisation (en espèces)]]))</f>
        <v>0</v>
      </c>
      <c r="P93" s="106">
        <f>IF((Table2[[#This Row],[Coût total ]]-Table2[[#This Row],[Financement de l''organisation (en espèces)]])&lt;1500000, 0, (Table2[[#This Row],[Coût total ]]-Table2[[#This Row],[Financement de l''organisation (en espèces)]]))</f>
        <v>0</v>
      </c>
      <c r="Q93" s="1" t="b">
        <f>Table2[[#This Row],[Erreurs de partage des coûts]]="Erreur de partage des coûts"</f>
        <v>0</v>
      </c>
    </row>
    <row r="94" spans="2:17" s="1" customFormat="1" ht="30" customHeight="1" x14ac:dyDescent="0.45">
      <c r="B94" s="2"/>
      <c r="C94" s="48">
        <v>0</v>
      </c>
      <c r="D94" s="51"/>
      <c r="E94" s="53">
        <f>Table2[[#This Row],[Coût unitaire (Sans taxes)]]*Table2[[#This Row],[Nombre d''unités]]</f>
        <v>0</v>
      </c>
      <c r="F94" s="117"/>
      <c r="G94" s="118">
        <f>SUM(Table2[[#This Row],[Coût total ]]*0.3)</f>
        <v>0</v>
      </c>
      <c r="H94" s="119">
        <f>Table2[[#This Row],[Coût total ]]-Table2[[#This Row],[Financement de l''organisation (en espèces)]]</f>
        <v>0</v>
      </c>
      <c r="I94" s="3"/>
      <c r="J94" s="3"/>
      <c r="K9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4" s="146" t="str">
        <f>IF(AND(Table2[[#This Row],[Coût total ]]&gt;0, NOT((ISBLANK(Table2[[#This Row],[Catégorie des coûts]]))),NOT((ISBLANK(Table2[[#This Row],[Poste de dépense (Nom de l''item sur le devis)]]))), Table2[[#This Row],[Erreurs de partage des coûts]]="Aucune erreur identifiée!", NOT((ISBLANK(Table2[[#This Row],[Fournisseur]])))), "Complète", N94)</f>
        <v>Inutilisée</v>
      </c>
      <c r="M94" s="120">
        <f>IF(OR(Table2[[#This Row],[Verif2++]]=TRUE, AND(NOT(ISBLANK(Table2[[#This Row],[Poste de dépense (Nom de l''item sur le devis)]])),Table2[[#This Row],[Coût total ]]&lt;=0,Table2[[#This Row],[Financement de l''organisation (en espèces)]]&lt;=0,Table2[[#This Row],[Validité des entrées]]="Incomplète")), 1, 0)</f>
        <v>0</v>
      </c>
      <c r="N94" s="1" t="str">
        <f>IF(NOT(ISBLANK(Table2[[#This Row],[Poste de dépense (Nom de l''item sur le devis)]])), "Incomplète","Inutilisée")</f>
        <v>Inutilisée</v>
      </c>
      <c r="O94" s="106">
        <f>IF((Table2[[#This Row],[Coût total ]]-Table2[[#This Row],[Financement de l''organisation (en espèces)]])&gt;1500000, 1500000, (Table2[[#This Row],[Coût total ]]-Table2[[#This Row],[Financement de l''organisation (en espèces)]]))</f>
        <v>0</v>
      </c>
      <c r="P94" s="106">
        <f>IF((Table2[[#This Row],[Coût total ]]-Table2[[#This Row],[Financement de l''organisation (en espèces)]])&lt;1500000, 0, (Table2[[#This Row],[Coût total ]]-Table2[[#This Row],[Financement de l''organisation (en espèces)]]))</f>
        <v>0</v>
      </c>
      <c r="Q94" s="1" t="b">
        <f>Table2[[#This Row],[Erreurs de partage des coûts]]="Erreur de partage des coûts"</f>
        <v>0</v>
      </c>
    </row>
    <row r="95" spans="2:17" s="1" customFormat="1" ht="30" customHeight="1" x14ac:dyDescent="0.45">
      <c r="B95" s="2"/>
      <c r="C95" s="48">
        <v>0</v>
      </c>
      <c r="D95" s="51"/>
      <c r="E95" s="53">
        <f>Table2[[#This Row],[Coût unitaire (Sans taxes)]]*Table2[[#This Row],[Nombre d''unités]]</f>
        <v>0</v>
      </c>
      <c r="F95" s="117"/>
      <c r="G95" s="118">
        <f>SUM(Table2[[#This Row],[Coût total ]]*0.3)</f>
        <v>0</v>
      </c>
      <c r="H95" s="119">
        <f>Table2[[#This Row],[Coût total ]]-Table2[[#This Row],[Financement de l''organisation (en espèces)]]</f>
        <v>0</v>
      </c>
      <c r="I95" s="3"/>
      <c r="J95" s="3"/>
      <c r="K9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5" s="146" t="str">
        <f>IF(AND(Table2[[#This Row],[Coût total ]]&gt;0, NOT((ISBLANK(Table2[[#This Row],[Catégorie des coûts]]))),NOT((ISBLANK(Table2[[#This Row],[Poste de dépense (Nom de l''item sur le devis)]]))), Table2[[#This Row],[Erreurs de partage des coûts]]="Aucune erreur identifiée!", NOT((ISBLANK(Table2[[#This Row],[Fournisseur]])))), "Complète", N95)</f>
        <v>Inutilisée</v>
      </c>
      <c r="M95" s="120">
        <f>IF(OR(Table2[[#This Row],[Verif2++]]=TRUE, AND(NOT(ISBLANK(Table2[[#This Row],[Poste de dépense (Nom de l''item sur le devis)]])),Table2[[#This Row],[Coût total ]]&lt;=0,Table2[[#This Row],[Financement de l''organisation (en espèces)]]&lt;=0,Table2[[#This Row],[Validité des entrées]]="Incomplète")), 1, 0)</f>
        <v>0</v>
      </c>
      <c r="N95" s="1" t="str">
        <f>IF(NOT(ISBLANK(Table2[[#This Row],[Poste de dépense (Nom de l''item sur le devis)]])), "Incomplète","Inutilisée")</f>
        <v>Inutilisée</v>
      </c>
      <c r="O95" s="106">
        <f>IF((Table2[[#This Row],[Coût total ]]-Table2[[#This Row],[Financement de l''organisation (en espèces)]])&gt;1500000, 1500000, (Table2[[#This Row],[Coût total ]]-Table2[[#This Row],[Financement de l''organisation (en espèces)]]))</f>
        <v>0</v>
      </c>
      <c r="P95" s="106">
        <f>IF((Table2[[#This Row],[Coût total ]]-Table2[[#This Row],[Financement de l''organisation (en espèces)]])&lt;1500000, 0, (Table2[[#This Row],[Coût total ]]-Table2[[#This Row],[Financement de l''organisation (en espèces)]]))</f>
        <v>0</v>
      </c>
      <c r="Q95" s="1" t="b">
        <f>Table2[[#This Row],[Erreurs de partage des coûts]]="Erreur de partage des coûts"</f>
        <v>0</v>
      </c>
    </row>
    <row r="96" spans="2:17" s="1" customFormat="1" ht="30" customHeight="1" x14ac:dyDescent="0.45">
      <c r="B96" s="2"/>
      <c r="C96" s="48">
        <v>0</v>
      </c>
      <c r="D96" s="51"/>
      <c r="E96" s="53">
        <f>Table2[[#This Row],[Coût unitaire (Sans taxes)]]*Table2[[#This Row],[Nombre d''unités]]</f>
        <v>0</v>
      </c>
      <c r="F96" s="117"/>
      <c r="G96" s="118">
        <f>SUM(Table2[[#This Row],[Coût total ]]*0.3)</f>
        <v>0</v>
      </c>
      <c r="H96" s="119">
        <f>Table2[[#This Row],[Coût total ]]-Table2[[#This Row],[Financement de l''organisation (en espèces)]]</f>
        <v>0</v>
      </c>
      <c r="I96" s="3"/>
      <c r="J96" s="3"/>
      <c r="K9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6" s="146" t="str">
        <f>IF(AND(Table2[[#This Row],[Coût total ]]&gt;0, NOT((ISBLANK(Table2[[#This Row],[Catégorie des coûts]]))),NOT((ISBLANK(Table2[[#This Row],[Poste de dépense (Nom de l''item sur le devis)]]))), Table2[[#This Row],[Erreurs de partage des coûts]]="Aucune erreur identifiée!", NOT((ISBLANK(Table2[[#This Row],[Fournisseur]])))), "Complète", N96)</f>
        <v>Inutilisée</v>
      </c>
      <c r="M96" s="120">
        <f>IF(OR(Table2[[#This Row],[Verif2++]]=TRUE, AND(NOT(ISBLANK(Table2[[#This Row],[Poste de dépense (Nom de l''item sur le devis)]])),Table2[[#This Row],[Coût total ]]&lt;=0,Table2[[#This Row],[Financement de l''organisation (en espèces)]]&lt;=0,Table2[[#This Row],[Validité des entrées]]="Incomplète")), 1, 0)</f>
        <v>0</v>
      </c>
      <c r="N96" s="1" t="str">
        <f>IF(NOT(ISBLANK(Table2[[#This Row],[Poste de dépense (Nom de l''item sur le devis)]])), "Incomplète","Inutilisée")</f>
        <v>Inutilisée</v>
      </c>
      <c r="O96" s="106">
        <f>IF((Table2[[#This Row],[Coût total ]]-Table2[[#This Row],[Financement de l''organisation (en espèces)]])&gt;1500000, 1500000, (Table2[[#This Row],[Coût total ]]-Table2[[#This Row],[Financement de l''organisation (en espèces)]]))</f>
        <v>0</v>
      </c>
      <c r="P96" s="106">
        <f>IF((Table2[[#This Row],[Coût total ]]-Table2[[#This Row],[Financement de l''organisation (en espèces)]])&lt;1500000, 0, (Table2[[#This Row],[Coût total ]]-Table2[[#This Row],[Financement de l''organisation (en espèces)]]))</f>
        <v>0</v>
      </c>
      <c r="Q96" s="1" t="b">
        <f>Table2[[#This Row],[Erreurs de partage des coûts]]="Erreur de partage des coûts"</f>
        <v>0</v>
      </c>
    </row>
    <row r="97" spans="2:17" s="1" customFormat="1" ht="30" customHeight="1" x14ac:dyDescent="0.45">
      <c r="B97" s="2"/>
      <c r="C97" s="48">
        <v>0</v>
      </c>
      <c r="D97" s="51"/>
      <c r="E97" s="53">
        <f>Table2[[#This Row],[Coût unitaire (Sans taxes)]]*Table2[[#This Row],[Nombre d''unités]]</f>
        <v>0</v>
      </c>
      <c r="F97" s="117"/>
      <c r="G97" s="118">
        <f>SUM(Table2[[#This Row],[Coût total ]]*0.3)</f>
        <v>0</v>
      </c>
      <c r="H97" s="119">
        <f>Table2[[#This Row],[Coût total ]]-Table2[[#This Row],[Financement de l''organisation (en espèces)]]</f>
        <v>0</v>
      </c>
      <c r="I97" s="3"/>
      <c r="J97" s="3"/>
      <c r="K9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7" s="146" t="str">
        <f>IF(AND(Table2[[#This Row],[Coût total ]]&gt;0, NOT((ISBLANK(Table2[[#This Row],[Catégorie des coûts]]))),NOT((ISBLANK(Table2[[#This Row],[Poste de dépense (Nom de l''item sur le devis)]]))), Table2[[#This Row],[Erreurs de partage des coûts]]="Aucune erreur identifiée!", NOT((ISBLANK(Table2[[#This Row],[Fournisseur]])))), "Complète", N97)</f>
        <v>Inutilisée</v>
      </c>
      <c r="M97" s="120">
        <f>IF(OR(Table2[[#This Row],[Verif2++]]=TRUE, AND(NOT(ISBLANK(Table2[[#This Row],[Poste de dépense (Nom de l''item sur le devis)]])),Table2[[#This Row],[Coût total ]]&lt;=0,Table2[[#This Row],[Financement de l''organisation (en espèces)]]&lt;=0,Table2[[#This Row],[Validité des entrées]]="Incomplète")), 1, 0)</f>
        <v>0</v>
      </c>
      <c r="N97" s="1" t="str">
        <f>IF(NOT(ISBLANK(Table2[[#This Row],[Poste de dépense (Nom de l''item sur le devis)]])), "Incomplète","Inutilisée")</f>
        <v>Inutilisée</v>
      </c>
      <c r="O97" s="106">
        <f>IF((Table2[[#This Row],[Coût total ]]-Table2[[#This Row],[Financement de l''organisation (en espèces)]])&gt;1500000, 1500000, (Table2[[#This Row],[Coût total ]]-Table2[[#This Row],[Financement de l''organisation (en espèces)]]))</f>
        <v>0</v>
      </c>
      <c r="P97" s="106">
        <f>IF((Table2[[#This Row],[Coût total ]]-Table2[[#This Row],[Financement de l''organisation (en espèces)]])&lt;1500000, 0, (Table2[[#This Row],[Coût total ]]-Table2[[#This Row],[Financement de l''organisation (en espèces)]]))</f>
        <v>0</v>
      </c>
      <c r="Q97" s="1" t="b">
        <f>Table2[[#This Row],[Erreurs de partage des coûts]]="Erreur de partage des coûts"</f>
        <v>0</v>
      </c>
    </row>
    <row r="98" spans="2:17" s="1" customFormat="1" ht="30" customHeight="1" x14ac:dyDescent="0.45">
      <c r="B98" s="2"/>
      <c r="C98" s="48">
        <v>0</v>
      </c>
      <c r="D98" s="51"/>
      <c r="E98" s="53">
        <f>Table2[[#This Row],[Coût unitaire (Sans taxes)]]*Table2[[#This Row],[Nombre d''unités]]</f>
        <v>0</v>
      </c>
      <c r="F98" s="117"/>
      <c r="G98" s="118">
        <f>SUM(Table2[[#This Row],[Coût total ]]*0.3)</f>
        <v>0</v>
      </c>
      <c r="H98" s="119">
        <f>Table2[[#This Row],[Coût total ]]-Table2[[#This Row],[Financement de l''organisation (en espèces)]]</f>
        <v>0</v>
      </c>
      <c r="I98" s="3"/>
      <c r="J98" s="3"/>
      <c r="K9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8" s="146" t="str">
        <f>IF(AND(Table2[[#This Row],[Coût total ]]&gt;0, NOT((ISBLANK(Table2[[#This Row],[Catégorie des coûts]]))),NOT((ISBLANK(Table2[[#This Row],[Poste de dépense (Nom de l''item sur le devis)]]))), Table2[[#This Row],[Erreurs de partage des coûts]]="Aucune erreur identifiée!", NOT((ISBLANK(Table2[[#This Row],[Fournisseur]])))), "Complète", N98)</f>
        <v>Inutilisée</v>
      </c>
      <c r="M98" s="120">
        <f>IF(OR(Table2[[#This Row],[Verif2++]]=TRUE, AND(NOT(ISBLANK(Table2[[#This Row],[Poste de dépense (Nom de l''item sur le devis)]])),Table2[[#This Row],[Coût total ]]&lt;=0,Table2[[#This Row],[Financement de l''organisation (en espèces)]]&lt;=0,Table2[[#This Row],[Validité des entrées]]="Incomplète")), 1, 0)</f>
        <v>0</v>
      </c>
      <c r="N98" s="1" t="str">
        <f>IF(NOT(ISBLANK(Table2[[#This Row],[Poste de dépense (Nom de l''item sur le devis)]])), "Incomplète","Inutilisée")</f>
        <v>Inutilisée</v>
      </c>
      <c r="O98" s="106">
        <f>IF((Table2[[#This Row],[Coût total ]]-Table2[[#This Row],[Financement de l''organisation (en espèces)]])&gt;1500000, 1500000, (Table2[[#This Row],[Coût total ]]-Table2[[#This Row],[Financement de l''organisation (en espèces)]]))</f>
        <v>0</v>
      </c>
      <c r="P98" s="106">
        <f>IF((Table2[[#This Row],[Coût total ]]-Table2[[#This Row],[Financement de l''organisation (en espèces)]])&lt;1500000, 0, (Table2[[#This Row],[Coût total ]]-Table2[[#This Row],[Financement de l''organisation (en espèces)]]))</f>
        <v>0</v>
      </c>
      <c r="Q98" s="1" t="b">
        <f>Table2[[#This Row],[Erreurs de partage des coûts]]="Erreur de partage des coûts"</f>
        <v>0</v>
      </c>
    </row>
    <row r="99" spans="2:17" s="1" customFormat="1" ht="30" customHeight="1" x14ac:dyDescent="0.45">
      <c r="B99" s="2"/>
      <c r="C99" s="48">
        <v>0</v>
      </c>
      <c r="D99" s="51"/>
      <c r="E99" s="53">
        <f>Table2[[#This Row],[Coût unitaire (Sans taxes)]]*Table2[[#This Row],[Nombre d''unités]]</f>
        <v>0</v>
      </c>
      <c r="F99" s="117"/>
      <c r="G99" s="118">
        <f>SUM(Table2[[#This Row],[Coût total ]]*0.3)</f>
        <v>0</v>
      </c>
      <c r="H99" s="119">
        <f>Table2[[#This Row],[Coût total ]]-Table2[[#This Row],[Financement de l''organisation (en espèces)]]</f>
        <v>0</v>
      </c>
      <c r="I99" s="3"/>
      <c r="J99" s="3"/>
      <c r="K9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99" s="146" t="str">
        <f>IF(AND(Table2[[#This Row],[Coût total ]]&gt;0, NOT((ISBLANK(Table2[[#This Row],[Catégorie des coûts]]))),NOT((ISBLANK(Table2[[#This Row],[Poste de dépense (Nom de l''item sur le devis)]]))), Table2[[#This Row],[Erreurs de partage des coûts]]="Aucune erreur identifiée!", NOT((ISBLANK(Table2[[#This Row],[Fournisseur]])))), "Complète", N99)</f>
        <v>Inutilisée</v>
      </c>
      <c r="M99" s="120">
        <f>IF(OR(Table2[[#This Row],[Verif2++]]=TRUE, AND(NOT(ISBLANK(Table2[[#This Row],[Poste de dépense (Nom de l''item sur le devis)]])),Table2[[#This Row],[Coût total ]]&lt;=0,Table2[[#This Row],[Financement de l''organisation (en espèces)]]&lt;=0,Table2[[#This Row],[Validité des entrées]]="Incomplète")), 1, 0)</f>
        <v>0</v>
      </c>
      <c r="N99" s="1" t="str">
        <f>IF(NOT(ISBLANK(Table2[[#This Row],[Poste de dépense (Nom de l''item sur le devis)]])), "Incomplète","Inutilisée")</f>
        <v>Inutilisée</v>
      </c>
      <c r="O99" s="106">
        <f>IF((Table2[[#This Row],[Coût total ]]-Table2[[#This Row],[Financement de l''organisation (en espèces)]])&gt;1500000, 1500000, (Table2[[#This Row],[Coût total ]]-Table2[[#This Row],[Financement de l''organisation (en espèces)]]))</f>
        <v>0</v>
      </c>
      <c r="P99" s="106">
        <f>IF((Table2[[#This Row],[Coût total ]]-Table2[[#This Row],[Financement de l''organisation (en espèces)]])&lt;1500000, 0, (Table2[[#This Row],[Coût total ]]-Table2[[#This Row],[Financement de l''organisation (en espèces)]]))</f>
        <v>0</v>
      </c>
      <c r="Q99" s="1" t="b">
        <f>Table2[[#This Row],[Erreurs de partage des coûts]]="Erreur de partage des coûts"</f>
        <v>0</v>
      </c>
    </row>
    <row r="100" spans="2:17" s="1" customFormat="1" ht="30" customHeight="1" x14ac:dyDescent="0.45">
      <c r="B100" s="2"/>
      <c r="C100" s="48">
        <v>0</v>
      </c>
      <c r="D100" s="51"/>
      <c r="E100" s="53">
        <f>Table2[[#This Row],[Coût unitaire (Sans taxes)]]*Table2[[#This Row],[Nombre d''unités]]</f>
        <v>0</v>
      </c>
      <c r="F100" s="117"/>
      <c r="G100" s="118">
        <f>SUM(Table2[[#This Row],[Coût total ]]*0.3)</f>
        <v>0</v>
      </c>
      <c r="H100" s="119">
        <f>Table2[[#This Row],[Coût total ]]-Table2[[#This Row],[Financement de l''organisation (en espèces)]]</f>
        <v>0</v>
      </c>
      <c r="I100" s="3"/>
      <c r="J100" s="3"/>
      <c r="K10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0" s="146" t="str">
        <f>IF(AND(Table2[[#This Row],[Coût total ]]&gt;0, NOT((ISBLANK(Table2[[#This Row],[Catégorie des coûts]]))),NOT((ISBLANK(Table2[[#This Row],[Poste de dépense (Nom de l''item sur le devis)]]))), Table2[[#This Row],[Erreurs de partage des coûts]]="Aucune erreur identifiée!", NOT((ISBLANK(Table2[[#This Row],[Fournisseur]])))), "Complète", N100)</f>
        <v>Inutilisée</v>
      </c>
      <c r="M100" s="120">
        <f>IF(OR(Table2[[#This Row],[Verif2++]]=TRUE, AND(NOT(ISBLANK(Table2[[#This Row],[Poste de dépense (Nom de l''item sur le devis)]])),Table2[[#This Row],[Coût total ]]&lt;=0,Table2[[#This Row],[Financement de l''organisation (en espèces)]]&lt;=0,Table2[[#This Row],[Validité des entrées]]="Incomplète")), 1, 0)</f>
        <v>0</v>
      </c>
      <c r="N100" s="1" t="str">
        <f>IF(NOT(ISBLANK(Table2[[#This Row],[Poste de dépense (Nom de l''item sur le devis)]])), "Incomplète","Inutilisée")</f>
        <v>Inutilisée</v>
      </c>
      <c r="O100" s="106">
        <f>IF((Table2[[#This Row],[Coût total ]]-Table2[[#This Row],[Financement de l''organisation (en espèces)]])&gt;1500000, 1500000, (Table2[[#This Row],[Coût total ]]-Table2[[#This Row],[Financement de l''organisation (en espèces)]]))</f>
        <v>0</v>
      </c>
      <c r="P100" s="106">
        <f>IF((Table2[[#This Row],[Coût total ]]-Table2[[#This Row],[Financement de l''organisation (en espèces)]])&lt;1500000, 0, (Table2[[#This Row],[Coût total ]]-Table2[[#This Row],[Financement de l''organisation (en espèces)]]))</f>
        <v>0</v>
      </c>
      <c r="Q100" s="1" t="b">
        <f>Table2[[#This Row],[Erreurs de partage des coûts]]="Erreur de partage des coûts"</f>
        <v>0</v>
      </c>
    </row>
    <row r="101" spans="2:17" s="1" customFormat="1" ht="30" customHeight="1" x14ac:dyDescent="0.45">
      <c r="B101" s="2"/>
      <c r="C101" s="48">
        <v>0</v>
      </c>
      <c r="D101" s="51"/>
      <c r="E101" s="53">
        <f>Table2[[#This Row],[Coût unitaire (Sans taxes)]]*Table2[[#This Row],[Nombre d''unités]]</f>
        <v>0</v>
      </c>
      <c r="F101" s="117"/>
      <c r="G101" s="118">
        <f>SUM(Table2[[#This Row],[Coût total ]]*0.3)</f>
        <v>0</v>
      </c>
      <c r="H101" s="119">
        <f>Table2[[#This Row],[Coût total ]]-Table2[[#This Row],[Financement de l''organisation (en espèces)]]</f>
        <v>0</v>
      </c>
      <c r="I101" s="3"/>
      <c r="J101" s="3"/>
      <c r="K10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1" s="146" t="str">
        <f>IF(AND(Table2[[#This Row],[Coût total ]]&gt;0, NOT((ISBLANK(Table2[[#This Row],[Catégorie des coûts]]))),NOT((ISBLANK(Table2[[#This Row],[Poste de dépense (Nom de l''item sur le devis)]]))), Table2[[#This Row],[Erreurs de partage des coûts]]="Aucune erreur identifiée!", NOT((ISBLANK(Table2[[#This Row],[Fournisseur]])))), "Complète", N101)</f>
        <v>Inutilisée</v>
      </c>
      <c r="M101" s="120">
        <f>IF(OR(Table2[[#This Row],[Verif2++]]=TRUE, AND(NOT(ISBLANK(Table2[[#This Row],[Poste de dépense (Nom de l''item sur le devis)]])),Table2[[#This Row],[Coût total ]]&lt;=0,Table2[[#This Row],[Financement de l''organisation (en espèces)]]&lt;=0,Table2[[#This Row],[Validité des entrées]]="Incomplète")), 1, 0)</f>
        <v>0</v>
      </c>
      <c r="N101" s="1" t="str">
        <f>IF(NOT(ISBLANK(Table2[[#This Row],[Poste de dépense (Nom de l''item sur le devis)]])), "Incomplète","Inutilisée")</f>
        <v>Inutilisée</v>
      </c>
      <c r="O101" s="106">
        <f>IF((Table2[[#This Row],[Coût total ]]-Table2[[#This Row],[Financement de l''organisation (en espèces)]])&gt;1500000, 1500000, (Table2[[#This Row],[Coût total ]]-Table2[[#This Row],[Financement de l''organisation (en espèces)]]))</f>
        <v>0</v>
      </c>
      <c r="P101" s="106">
        <f>IF((Table2[[#This Row],[Coût total ]]-Table2[[#This Row],[Financement de l''organisation (en espèces)]])&lt;1500000, 0, (Table2[[#This Row],[Coût total ]]-Table2[[#This Row],[Financement de l''organisation (en espèces)]]))</f>
        <v>0</v>
      </c>
      <c r="Q101" s="1" t="b">
        <f>Table2[[#This Row],[Erreurs de partage des coûts]]="Erreur de partage des coûts"</f>
        <v>0</v>
      </c>
    </row>
    <row r="102" spans="2:17" s="1" customFormat="1" ht="30" customHeight="1" x14ac:dyDescent="0.45">
      <c r="B102" s="2"/>
      <c r="C102" s="48">
        <v>0</v>
      </c>
      <c r="D102" s="51"/>
      <c r="E102" s="53">
        <f>Table2[[#This Row],[Coût unitaire (Sans taxes)]]*Table2[[#This Row],[Nombre d''unités]]</f>
        <v>0</v>
      </c>
      <c r="F102" s="117"/>
      <c r="G102" s="118">
        <f>SUM(Table2[[#This Row],[Coût total ]]*0.3)</f>
        <v>0</v>
      </c>
      <c r="H102" s="119">
        <f>Table2[[#This Row],[Coût total ]]-Table2[[#This Row],[Financement de l''organisation (en espèces)]]</f>
        <v>0</v>
      </c>
      <c r="I102" s="3"/>
      <c r="J102" s="3"/>
      <c r="K10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2" s="146" t="str">
        <f>IF(AND(Table2[[#This Row],[Coût total ]]&gt;0, NOT((ISBLANK(Table2[[#This Row],[Catégorie des coûts]]))),NOT((ISBLANK(Table2[[#This Row],[Poste de dépense (Nom de l''item sur le devis)]]))), Table2[[#This Row],[Erreurs de partage des coûts]]="Aucune erreur identifiée!", NOT((ISBLANK(Table2[[#This Row],[Fournisseur]])))), "Complète", N102)</f>
        <v>Inutilisée</v>
      </c>
      <c r="M102" s="120">
        <f>IF(OR(Table2[[#This Row],[Verif2++]]=TRUE, AND(NOT(ISBLANK(Table2[[#This Row],[Poste de dépense (Nom de l''item sur le devis)]])),Table2[[#This Row],[Coût total ]]&lt;=0,Table2[[#This Row],[Financement de l''organisation (en espèces)]]&lt;=0,Table2[[#This Row],[Validité des entrées]]="Incomplète")), 1, 0)</f>
        <v>0</v>
      </c>
      <c r="N102" s="1" t="str">
        <f>IF(NOT(ISBLANK(Table2[[#This Row],[Poste de dépense (Nom de l''item sur le devis)]])), "Incomplète","Inutilisée")</f>
        <v>Inutilisée</v>
      </c>
      <c r="O102" s="106">
        <f>IF((Table2[[#This Row],[Coût total ]]-Table2[[#This Row],[Financement de l''organisation (en espèces)]])&gt;1500000, 1500000, (Table2[[#This Row],[Coût total ]]-Table2[[#This Row],[Financement de l''organisation (en espèces)]]))</f>
        <v>0</v>
      </c>
      <c r="P102" s="106">
        <f>IF((Table2[[#This Row],[Coût total ]]-Table2[[#This Row],[Financement de l''organisation (en espèces)]])&lt;1500000, 0, (Table2[[#This Row],[Coût total ]]-Table2[[#This Row],[Financement de l''organisation (en espèces)]]))</f>
        <v>0</v>
      </c>
      <c r="Q102" s="1" t="b">
        <f>Table2[[#This Row],[Erreurs de partage des coûts]]="Erreur de partage des coûts"</f>
        <v>0</v>
      </c>
    </row>
    <row r="103" spans="2:17" s="1" customFormat="1" ht="30" customHeight="1" x14ac:dyDescent="0.45">
      <c r="B103" s="2"/>
      <c r="C103" s="48">
        <v>0</v>
      </c>
      <c r="D103" s="51"/>
      <c r="E103" s="53">
        <f>Table2[[#This Row],[Coût unitaire (Sans taxes)]]*Table2[[#This Row],[Nombre d''unités]]</f>
        <v>0</v>
      </c>
      <c r="F103" s="117"/>
      <c r="G103" s="118">
        <f>SUM(Table2[[#This Row],[Coût total ]]*0.3)</f>
        <v>0</v>
      </c>
      <c r="H103" s="119">
        <f>Table2[[#This Row],[Coût total ]]-Table2[[#This Row],[Financement de l''organisation (en espèces)]]</f>
        <v>0</v>
      </c>
      <c r="I103" s="3"/>
      <c r="J103" s="3"/>
      <c r="K10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3" s="146" t="str">
        <f>IF(AND(Table2[[#This Row],[Coût total ]]&gt;0, NOT((ISBLANK(Table2[[#This Row],[Catégorie des coûts]]))),NOT((ISBLANK(Table2[[#This Row],[Poste de dépense (Nom de l''item sur le devis)]]))), Table2[[#This Row],[Erreurs de partage des coûts]]="Aucune erreur identifiée!", NOT((ISBLANK(Table2[[#This Row],[Fournisseur]])))), "Complète", N103)</f>
        <v>Inutilisée</v>
      </c>
      <c r="M103" s="120">
        <f>IF(OR(Table2[[#This Row],[Verif2++]]=TRUE, AND(NOT(ISBLANK(Table2[[#This Row],[Poste de dépense (Nom de l''item sur le devis)]])),Table2[[#This Row],[Coût total ]]&lt;=0,Table2[[#This Row],[Financement de l''organisation (en espèces)]]&lt;=0,Table2[[#This Row],[Validité des entrées]]="Incomplète")), 1, 0)</f>
        <v>0</v>
      </c>
      <c r="N103" s="1" t="str">
        <f>IF(NOT(ISBLANK(Table2[[#This Row],[Poste de dépense (Nom de l''item sur le devis)]])), "Incomplète","Inutilisée")</f>
        <v>Inutilisée</v>
      </c>
      <c r="O103" s="106">
        <f>IF((Table2[[#This Row],[Coût total ]]-Table2[[#This Row],[Financement de l''organisation (en espèces)]])&gt;1500000, 1500000, (Table2[[#This Row],[Coût total ]]-Table2[[#This Row],[Financement de l''organisation (en espèces)]]))</f>
        <v>0</v>
      </c>
      <c r="P103" s="106">
        <f>IF((Table2[[#This Row],[Coût total ]]-Table2[[#This Row],[Financement de l''organisation (en espèces)]])&lt;1500000, 0, (Table2[[#This Row],[Coût total ]]-Table2[[#This Row],[Financement de l''organisation (en espèces)]]))</f>
        <v>0</v>
      </c>
      <c r="Q103" s="1" t="b">
        <f>Table2[[#This Row],[Erreurs de partage des coûts]]="Erreur de partage des coûts"</f>
        <v>0</v>
      </c>
    </row>
    <row r="104" spans="2:17" s="1" customFormat="1" ht="30" customHeight="1" x14ac:dyDescent="0.45">
      <c r="B104" s="2"/>
      <c r="C104" s="48">
        <v>0</v>
      </c>
      <c r="D104" s="51"/>
      <c r="E104" s="53">
        <f>Table2[[#This Row],[Coût unitaire (Sans taxes)]]*Table2[[#This Row],[Nombre d''unités]]</f>
        <v>0</v>
      </c>
      <c r="F104" s="117"/>
      <c r="G104" s="118">
        <f>SUM(Table2[[#This Row],[Coût total ]]*0.3)</f>
        <v>0</v>
      </c>
      <c r="H104" s="119">
        <f>Table2[[#This Row],[Coût total ]]-Table2[[#This Row],[Financement de l''organisation (en espèces)]]</f>
        <v>0</v>
      </c>
      <c r="I104" s="3"/>
      <c r="J104" s="3"/>
      <c r="K10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4" s="146" t="str">
        <f>IF(AND(Table2[[#This Row],[Coût total ]]&gt;0, NOT((ISBLANK(Table2[[#This Row],[Catégorie des coûts]]))),NOT((ISBLANK(Table2[[#This Row],[Poste de dépense (Nom de l''item sur le devis)]]))), Table2[[#This Row],[Erreurs de partage des coûts]]="Aucune erreur identifiée!", NOT((ISBLANK(Table2[[#This Row],[Fournisseur]])))), "Complète", N104)</f>
        <v>Inutilisée</v>
      </c>
      <c r="M104" s="120">
        <f>IF(OR(Table2[[#This Row],[Verif2++]]=TRUE, AND(NOT(ISBLANK(Table2[[#This Row],[Poste de dépense (Nom de l''item sur le devis)]])),Table2[[#This Row],[Coût total ]]&lt;=0,Table2[[#This Row],[Financement de l''organisation (en espèces)]]&lt;=0,Table2[[#This Row],[Validité des entrées]]="Incomplète")), 1, 0)</f>
        <v>0</v>
      </c>
      <c r="N104" s="1" t="str">
        <f>IF(NOT(ISBLANK(Table2[[#This Row],[Poste de dépense (Nom de l''item sur le devis)]])), "Incomplète","Inutilisée")</f>
        <v>Inutilisée</v>
      </c>
      <c r="O104" s="106">
        <f>IF((Table2[[#This Row],[Coût total ]]-Table2[[#This Row],[Financement de l''organisation (en espèces)]])&gt;1500000, 1500000, (Table2[[#This Row],[Coût total ]]-Table2[[#This Row],[Financement de l''organisation (en espèces)]]))</f>
        <v>0</v>
      </c>
      <c r="P104" s="106">
        <f>IF((Table2[[#This Row],[Coût total ]]-Table2[[#This Row],[Financement de l''organisation (en espèces)]])&lt;1500000, 0, (Table2[[#This Row],[Coût total ]]-Table2[[#This Row],[Financement de l''organisation (en espèces)]]))</f>
        <v>0</v>
      </c>
      <c r="Q104" s="1" t="b">
        <f>Table2[[#This Row],[Erreurs de partage des coûts]]="Erreur de partage des coûts"</f>
        <v>0</v>
      </c>
    </row>
    <row r="105" spans="2:17" s="1" customFormat="1" ht="30" customHeight="1" x14ac:dyDescent="0.45">
      <c r="B105" s="2"/>
      <c r="C105" s="48">
        <v>0</v>
      </c>
      <c r="D105" s="51"/>
      <c r="E105" s="53">
        <f>Table2[[#This Row],[Coût unitaire (Sans taxes)]]*Table2[[#This Row],[Nombre d''unités]]</f>
        <v>0</v>
      </c>
      <c r="F105" s="117"/>
      <c r="G105" s="118">
        <f>SUM(Table2[[#This Row],[Coût total ]]*0.3)</f>
        <v>0</v>
      </c>
      <c r="H105" s="119">
        <f>Table2[[#This Row],[Coût total ]]-Table2[[#This Row],[Financement de l''organisation (en espèces)]]</f>
        <v>0</v>
      </c>
      <c r="I105" s="3"/>
      <c r="J105" s="3"/>
      <c r="K10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5" s="146" t="str">
        <f>IF(AND(Table2[[#This Row],[Coût total ]]&gt;0, NOT((ISBLANK(Table2[[#This Row],[Catégorie des coûts]]))),NOT((ISBLANK(Table2[[#This Row],[Poste de dépense (Nom de l''item sur le devis)]]))), Table2[[#This Row],[Erreurs de partage des coûts]]="Aucune erreur identifiée!", NOT((ISBLANK(Table2[[#This Row],[Fournisseur]])))), "Complète", N105)</f>
        <v>Inutilisée</v>
      </c>
      <c r="M105" s="120">
        <f>IF(OR(Table2[[#This Row],[Verif2++]]=TRUE, AND(NOT(ISBLANK(Table2[[#This Row],[Poste de dépense (Nom de l''item sur le devis)]])),Table2[[#This Row],[Coût total ]]&lt;=0,Table2[[#This Row],[Financement de l''organisation (en espèces)]]&lt;=0,Table2[[#This Row],[Validité des entrées]]="Incomplète")), 1, 0)</f>
        <v>0</v>
      </c>
      <c r="N105" s="1" t="str">
        <f>IF(NOT(ISBLANK(Table2[[#This Row],[Poste de dépense (Nom de l''item sur le devis)]])), "Incomplète","Inutilisée")</f>
        <v>Inutilisée</v>
      </c>
      <c r="O105" s="106">
        <f>IF((Table2[[#This Row],[Coût total ]]-Table2[[#This Row],[Financement de l''organisation (en espèces)]])&gt;1500000, 1500000, (Table2[[#This Row],[Coût total ]]-Table2[[#This Row],[Financement de l''organisation (en espèces)]]))</f>
        <v>0</v>
      </c>
      <c r="P105" s="106">
        <f>IF((Table2[[#This Row],[Coût total ]]-Table2[[#This Row],[Financement de l''organisation (en espèces)]])&lt;1500000, 0, (Table2[[#This Row],[Coût total ]]-Table2[[#This Row],[Financement de l''organisation (en espèces)]]))</f>
        <v>0</v>
      </c>
      <c r="Q105" s="1" t="b">
        <f>Table2[[#This Row],[Erreurs de partage des coûts]]="Erreur de partage des coûts"</f>
        <v>0</v>
      </c>
    </row>
    <row r="106" spans="2:17" s="1" customFormat="1" ht="30" customHeight="1" x14ac:dyDescent="0.45">
      <c r="B106" s="2"/>
      <c r="C106" s="48">
        <v>0</v>
      </c>
      <c r="D106" s="51"/>
      <c r="E106" s="53">
        <f>Table2[[#This Row],[Coût unitaire (Sans taxes)]]*Table2[[#This Row],[Nombre d''unités]]</f>
        <v>0</v>
      </c>
      <c r="F106" s="117"/>
      <c r="G106" s="118">
        <f>SUM(Table2[[#This Row],[Coût total ]]*0.3)</f>
        <v>0</v>
      </c>
      <c r="H106" s="119">
        <f>Table2[[#This Row],[Coût total ]]-Table2[[#This Row],[Financement de l''organisation (en espèces)]]</f>
        <v>0</v>
      </c>
      <c r="I106" s="3"/>
      <c r="J106" s="3"/>
      <c r="K10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6" s="146" t="str">
        <f>IF(AND(Table2[[#This Row],[Coût total ]]&gt;0, NOT((ISBLANK(Table2[[#This Row],[Catégorie des coûts]]))),NOT((ISBLANK(Table2[[#This Row],[Poste de dépense (Nom de l''item sur le devis)]]))), Table2[[#This Row],[Erreurs de partage des coûts]]="Aucune erreur identifiée!", NOT((ISBLANK(Table2[[#This Row],[Fournisseur]])))), "Complète", N106)</f>
        <v>Inutilisée</v>
      </c>
      <c r="M106" s="120">
        <f>IF(OR(Table2[[#This Row],[Verif2++]]=TRUE, AND(NOT(ISBLANK(Table2[[#This Row],[Poste de dépense (Nom de l''item sur le devis)]])),Table2[[#This Row],[Coût total ]]&lt;=0,Table2[[#This Row],[Financement de l''organisation (en espèces)]]&lt;=0,Table2[[#This Row],[Validité des entrées]]="Incomplète")), 1, 0)</f>
        <v>0</v>
      </c>
      <c r="N106" s="1" t="str">
        <f>IF(NOT(ISBLANK(Table2[[#This Row],[Poste de dépense (Nom de l''item sur le devis)]])), "Incomplète","Inutilisée")</f>
        <v>Inutilisée</v>
      </c>
      <c r="O106" s="106">
        <f>IF((Table2[[#This Row],[Coût total ]]-Table2[[#This Row],[Financement de l''organisation (en espèces)]])&gt;1500000, 1500000, (Table2[[#This Row],[Coût total ]]-Table2[[#This Row],[Financement de l''organisation (en espèces)]]))</f>
        <v>0</v>
      </c>
      <c r="P106" s="106">
        <f>IF((Table2[[#This Row],[Coût total ]]-Table2[[#This Row],[Financement de l''organisation (en espèces)]])&lt;1500000, 0, (Table2[[#This Row],[Coût total ]]-Table2[[#This Row],[Financement de l''organisation (en espèces)]]))</f>
        <v>0</v>
      </c>
      <c r="Q106" s="1" t="b">
        <f>Table2[[#This Row],[Erreurs de partage des coûts]]="Erreur de partage des coûts"</f>
        <v>0</v>
      </c>
    </row>
    <row r="107" spans="2:17" s="1" customFormat="1" ht="30" customHeight="1" x14ac:dyDescent="0.45">
      <c r="B107" s="2"/>
      <c r="C107" s="48">
        <v>0</v>
      </c>
      <c r="D107" s="51"/>
      <c r="E107" s="53">
        <f>Table2[[#This Row],[Coût unitaire (Sans taxes)]]*Table2[[#This Row],[Nombre d''unités]]</f>
        <v>0</v>
      </c>
      <c r="F107" s="117"/>
      <c r="G107" s="118">
        <f>SUM(Table2[[#This Row],[Coût total ]]*0.3)</f>
        <v>0</v>
      </c>
      <c r="H107" s="119">
        <f>Table2[[#This Row],[Coût total ]]-Table2[[#This Row],[Financement de l''organisation (en espèces)]]</f>
        <v>0</v>
      </c>
      <c r="I107" s="3"/>
      <c r="J107" s="3"/>
      <c r="K10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7" s="146" t="str">
        <f>IF(AND(Table2[[#This Row],[Coût total ]]&gt;0, NOT((ISBLANK(Table2[[#This Row],[Catégorie des coûts]]))),NOT((ISBLANK(Table2[[#This Row],[Poste de dépense (Nom de l''item sur le devis)]]))), Table2[[#This Row],[Erreurs de partage des coûts]]="Aucune erreur identifiée!", NOT((ISBLANK(Table2[[#This Row],[Fournisseur]])))), "Complète", N107)</f>
        <v>Inutilisée</v>
      </c>
      <c r="M107" s="120">
        <f>IF(OR(Table2[[#This Row],[Verif2++]]=TRUE, AND(NOT(ISBLANK(Table2[[#This Row],[Poste de dépense (Nom de l''item sur le devis)]])),Table2[[#This Row],[Coût total ]]&lt;=0,Table2[[#This Row],[Financement de l''organisation (en espèces)]]&lt;=0,Table2[[#This Row],[Validité des entrées]]="Incomplète")), 1, 0)</f>
        <v>0</v>
      </c>
      <c r="N107" s="1" t="str">
        <f>IF(NOT(ISBLANK(Table2[[#This Row],[Poste de dépense (Nom de l''item sur le devis)]])), "Incomplète","Inutilisée")</f>
        <v>Inutilisée</v>
      </c>
      <c r="O107" s="106">
        <f>IF((Table2[[#This Row],[Coût total ]]-Table2[[#This Row],[Financement de l''organisation (en espèces)]])&gt;1500000, 1500000, (Table2[[#This Row],[Coût total ]]-Table2[[#This Row],[Financement de l''organisation (en espèces)]]))</f>
        <v>0</v>
      </c>
      <c r="P107" s="106">
        <f>IF((Table2[[#This Row],[Coût total ]]-Table2[[#This Row],[Financement de l''organisation (en espèces)]])&lt;1500000, 0, (Table2[[#This Row],[Coût total ]]-Table2[[#This Row],[Financement de l''organisation (en espèces)]]))</f>
        <v>0</v>
      </c>
      <c r="Q107" s="1" t="b">
        <f>Table2[[#This Row],[Erreurs de partage des coûts]]="Erreur de partage des coûts"</f>
        <v>0</v>
      </c>
    </row>
    <row r="108" spans="2:17" s="1" customFormat="1" ht="30" customHeight="1" x14ac:dyDescent="0.45">
      <c r="B108" s="2"/>
      <c r="C108" s="48">
        <v>0</v>
      </c>
      <c r="D108" s="51"/>
      <c r="E108" s="53">
        <f>Table2[[#This Row],[Coût unitaire (Sans taxes)]]*Table2[[#This Row],[Nombre d''unités]]</f>
        <v>0</v>
      </c>
      <c r="F108" s="117"/>
      <c r="G108" s="118">
        <f>SUM(Table2[[#This Row],[Coût total ]]*0.3)</f>
        <v>0</v>
      </c>
      <c r="H108" s="119">
        <f>Table2[[#This Row],[Coût total ]]-Table2[[#This Row],[Financement de l''organisation (en espèces)]]</f>
        <v>0</v>
      </c>
      <c r="I108" s="3"/>
      <c r="J108" s="3"/>
      <c r="K10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8" s="146" t="str">
        <f>IF(AND(Table2[[#This Row],[Coût total ]]&gt;0, NOT((ISBLANK(Table2[[#This Row],[Catégorie des coûts]]))),NOT((ISBLANK(Table2[[#This Row],[Poste de dépense (Nom de l''item sur le devis)]]))), Table2[[#This Row],[Erreurs de partage des coûts]]="Aucune erreur identifiée!", NOT((ISBLANK(Table2[[#This Row],[Fournisseur]])))), "Complète", N108)</f>
        <v>Inutilisée</v>
      </c>
      <c r="M108" s="120">
        <f>IF(OR(Table2[[#This Row],[Verif2++]]=TRUE, AND(NOT(ISBLANK(Table2[[#This Row],[Poste de dépense (Nom de l''item sur le devis)]])),Table2[[#This Row],[Coût total ]]&lt;=0,Table2[[#This Row],[Financement de l''organisation (en espèces)]]&lt;=0,Table2[[#This Row],[Validité des entrées]]="Incomplète")), 1, 0)</f>
        <v>0</v>
      </c>
      <c r="N108" s="1" t="str">
        <f>IF(NOT(ISBLANK(Table2[[#This Row],[Poste de dépense (Nom de l''item sur le devis)]])), "Incomplète","Inutilisée")</f>
        <v>Inutilisée</v>
      </c>
      <c r="O108" s="106">
        <f>IF((Table2[[#This Row],[Coût total ]]-Table2[[#This Row],[Financement de l''organisation (en espèces)]])&gt;1500000, 1500000, (Table2[[#This Row],[Coût total ]]-Table2[[#This Row],[Financement de l''organisation (en espèces)]]))</f>
        <v>0</v>
      </c>
      <c r="P108" s="106">
        <f>IF((Table2[[#This Row],[Coût total ]]-Table2[[#This Row],[Financement de l''organisation (en espèces)]])&lt;1500000, 0, (Table2[[#This Row],[Coût total ]]-Table2[[#This Row],[Financement de l''organisation (en espèces)]]))</f>
        <v>0</v>
      </c>
      <c r="Q108" s="1" t="b">
        <f>Table2[[#This Row],[Erreurs de partage des coûts]]="Erreur de partage des coûts"</f>
        <v>0</v>
      </c>
    </row>
    <row r="109" spans="2:17" s="1" customFormat="1" ht="30" customHeight="1" x14ac:dyDescent="0.45">
      <c r="B109" s="2"/>
      <c r="C109" s="48">
        <v>0</v>
      </c>
      <c r="D109" s="51"/>
      <c r="E109" s="53">
        <f>Table2[[#This Row],[Coût unitaire (Sans taxes)]]*Table2[[#This Row],[Nombre d''unités]]</f>
        <v>0</v>
      </c>
      <c r="F109" s="117"/>
      <c r="G109" s="118">
        <f>SUM(Table2[[#This Row],[Coût total ]]*0.3)</f>
        <v>0</v>
      </c>
      <c r="H109" s="119">
        <f>Table2[[#This Row],[Coût total ]]-Table2[[#This Row],[Financement de l''organisation (en espèces)]]</f>
        <v>0</v>
      </c>
      <c r="I109" s="3"/>
      <c r="J109" s="3"/>
      <c r="K10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09" s="146" t="str">
        <f>IF(AND(Table2[[#This Row],[Coût total ]]&gt;0, NOT((ISBLANK(Table2[[#This Row],[Catégorie des coûts]]))),NOT((ISBLANK(Table2[[#This Row],[Poste de dépense (Nom de l''item sur le devis)]]))), Table2[[#This Row],[Erreurs de partage des coûts]]="Aucune erreur identifiée!", NOT((ISBLANK(Table2[[#This Row],[Fournisseur]])))), "Complète", N109)</f>
        <v>Inutilisée</v>
      </c>
      <c r="M109" s="120">
        <f>IF(OR(Table2[[#This Row],[Verif2++]]=TRUE, AND(NOT(ISBLANK(Table2[[#This Row],[Poste de dépense (Nom de l''item sur le devis)]])),Table2[[#This Row],[Coût total ]]&lt;=0,Table2[[#This Row],[Financement de l''organisation (en espèces)]]&lt;=0,Table2[[#This Row],[Validité des entrées]]="Incomplète")), 1, 0)</f>
        <v>0</v>
      </c>
      <c r="N109" s="1" t="str">
        <f>IF(NOT(ISBLANK(Table2[[#This Row],[Poste de dépense (Nom de l''item sur le devis)]])), "Incomplète","Inutilisée")</f>
        <v>Inutilisée</v>
      </c>
      <c r="O109" s="106">
        <f>IF((Table2[[#This Row],[Coût total ]]-Table2[[#This Row],[Financement de l''organisation (en espèces)]])&gt;1500000, 1500000, (Table2[[#This Row],[Coût total ]]-Table2[[#This Row],[Financement de l''organisation (en espèces)]]))</f>
        <v>0</v>
      </c>
      <c r="P109" s="106">
        <f>IF((Table2[[#This Row],[Coût total ]]-Table2[[#This Row],[Financement de l''organisation (en espèces)]])&lt;1500000, 0, (Table2[[#This Row],[Coût total ]]-Table2[[#This Row],[Financement de l''organisation (en espèces)]]))</f>
        <v>0</v>
      </c>
      <c r="Q109" s="1" t="b">
        <f>Table2[[#This Row],[Erreurs de partage des coûts]]="Erreur de partage des coûts"</f>
        <v>0</v>
      </c>
    </row>
    <row r="110" spans="2:17" s="1" customFormat="1" ht="30" customHeight="1" x14ac:dyDescent="0.45">
      <c r="B110" s="2"/>
      <c r="C110" s="48">
        <v>0</v>
      </c>
      <c r="D110" s="51"/>
      <c r="E110" s="53">
        <f>Table2[[#This Row],[Coût unitaire (Sans taxes)]]*Table2[[#This Row],[Nombre d''unités]]</f>
        <v>0</v>
      </c>
      <c r="F110" s="117"/>
      <c r="G110" s="118">
        <f>SUM(Table2[[#This Row],[Coût total ]]*0.3)</f>
        <v>0</v>
      </c>
      <c r="H110" s="119">
        <f>Table2[[#This Row],[Coût total ]]-Table2[[#This Row],[Financement de l''organisation (en espèces)]]</f>
        <v>0</v>
      </c>
      <c r="I110" s="3"/>
      <c r="J110" s="3"/>
      <c r="K11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0" s="146" t="str">
        <f>IF(AND(Table2[[#This Row],[Coût total ]]&gt;0, NOT((ISBLANK(Table2[[#This Row],[Catégorie des coûts]]))),NOT((ISBLANK(Table2[[#This Row],[Poste de dépense (Nom de l''item sur le devis)]]))), Table2[[#This Row],[Erreurs de partage des coûts]]="Aucune erreur identifiée!", NOT((ISBLANK(Table2[[#This Row],[Fournisseur]])))), "Complète", N110)</f>
        <v>Inutilisée</v>
      </c>
      <c r="M110" s="120">
        <f>IF(OR(Table2[[#This Row],[Verif2++]]=TRUE, AND(NOT(ISBLANK(Table2[[#This Row],[Poste de dépense (Nom de l''item sur le devis)]])),Table2[[#This Row],[Coût total ]]&lt;=0,Table2[[#This Row],[Financement de l''organisation (en espèces)]]&lt;=0,Table2[[#This Row],[Validité des entrées]]="Incomplète")), 1, 0)</f>
        <v>0</v>
      </c>
      <c r="N110" s="1" t="str">
        <f>IF(NOT(ISBLANK(Table2[[#This Row],[Poste de dépense (Nom de l''item sur le devis)]])), "Incomplète","Inutilisée")</f>
        <v>Inutilisée</v>
      </c>
      <c r="O110" s="106">
        <f>IF((Table2[[#This Row],[Coût total ]]-Table2[[#This Row],[Financement de l''organisation (en espèces)]])&gt;1500000, 1500000, (Table2[[#This Row],[Coût total ]]-Table2[[#This Row],[Financement de l''organisation (en espèces)]]))</f>
        <v>0</v>
      </c>
      <c r="P110" s="106">
        <f>IF((Table2[[#This Row],[Coût total ]]-Table2[[#This Row],[Financement de l''organisation (en espèces)]])&lt;1500000, 0, (Table2[[#This Row],[Coût total ]]-Table2[[#This Row],[Financement de l''organisation (en espèces)]]))</f>
        <v>0</v>
      </c>
      <c r="Q110" s="1" t="b">
        <f>Table2[[#This Row],[Erreurs de partage des coûts]]="Erreur de partage des coûts"</f>
        <v>0</v>
      </c>
    </row>
    <row r="111" spans="2:17" s="1" customFormat="1" ht="30" customHeight="1" x14ac:dyDescent="0.45">
      <c r="B111" s="2"/>
      <c r="C111" s="48">
        <v>0</v>
      </c>
      <c r="D111" s="51"/>
      <c r="E111" s="53">
        <f>Table2[[#This Row],[Coût unitaire (Sans taxes)]]*Table2[[#This Row],[Nombre d''unités]]</f>
        <v>0</v>
      </c>
      <c r="F111" s="117"/>
      <c r="G111" s="118">
        <f>SUM(Table2[[#This Row],[Coût total ]]*0.3)</f>
        <v>0</v>
      </c>
      <c r="H111" s="119">
        <f>Table2[[#This Row],[Coût total ]]-Table2[[#This Row],[Financement de l''organisation (en espèces)]]</f>
        <v>0</v>
      </c>
      <c r="I111" s="3"/>
      <c r="J111" s="3"/>
      <c r="K11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1" s="146" t="str">
        <f>IF(AND(Table2[[#This Row],[Coût total ]]&gt;0, NOT((ISBLANK(Table2[[#This Row],[Catégorie des coûts]]))),NOT((ISBLANK(Table2[[#This Row],[Poste de dépense (Nom de l''item sur le devis)]]))), Table2[[#This Row],[Erreurs de partage des coûts]]="Aucune erreur identifiée!", NOT((ISBLANK(Table2[[#This Row],[Fournisseur]])))), "Complète", N111)</f>
        <v>Inutilisée</v>
      </c>
      <c r="M111" s="120">
        <f>IF(OR(Table2[[#This Row],[Verif2++]]=TRUE, AND(NOT(ISBLANK(Table2[[#This Row],[Poste de dépense (Nom de l''item sur le devis)]])),Table2[[#This Row],[Coût total ]]&lt;=0,Table2[[#This Row],[Financement de l''organisation (en espèces)]]&lt;=0,Table2[[#This Row],[Validité des entrées]]="Incomplète")), 1, 0)</f>
        <v>0</v>
      </c>
      <c r="N111" s="1" t="str">
        <f>IF(NOT(ISBLANK(Table2[[#This Row],[Poste de dépense (Nom de l''item sur le devis)]])), "Incomplète","Inutilisée")</f>
        <v>Inutilisée</v>
      </c>
      <c r="O111" s="106">
        <f>IF((Table2[[#This Row],[Coût total ]]-Table2[[#This Row],[Financement de l''organisation (en espèces)]])&gt;1500000, 1500000, (Table2[[#This Row],[Coût total ]]-Table2[[#This Row],[Financement de l''organisation (en espèces)]]))</f>
        <v>0</v>
      </c>
      <c r="P111" s="106">
        <f>IF((Table2[[#This Row],[Coût total ]]-Table2[[#This Row],[Financement de l''organisation (en espèces)]])&lt;1500000, 0, (Table2[[#This Row],[Coût total ]]-Table2[[#This Row],[Financement de l''organisation (en espèces)]]))</f>
        <v>0</v>
      </c>
      <c r="Q111" s="1" t="b">
        <f>Table2[[#This Row],[Erreurs de partage des coûts]]="Erreur de partage des coûts"</f>
        <v>0</v>
      </c>
    </row>
    <row r="112" spans="2:17" s="1" customFormat="1" ht="30" customHeight="1" x14ac:dyDescent="0.45">
      <c r="B112" s="2"/>
      <c r="C112" s="48">
        <v>0</v>
      </c>
      <c r="D112" s="51"/>
      <c r="E112" s="53">
        <f>Table2[[#This Row],[Coût unitaire (Sans taxes)]]*Table2[[#This Row],[Nombre d''unités]]</f>
        <v>0</v>
      </c>
      <c r="F112" s="117"/>
      <c r="G112" s="118">
        <f>SUM(Table2[[#This Row],[Coût total ]]*0.3)</f>
        <v>0</v>
      </c>
      <c r="H112" s="119">
        <f>Table2[[#This Row],[Coût total ]]-Table2[[#This Row],[Financement de l''organisation (en espèces)]]</f>
        <v>0</v>
      </c>
      <c r="I112" s="3"/>
      <c r="J112" s="3"/>
      <c r="K11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2" s="146" t="str">
        <f>IF(AND(Table2[[#This Row],[Coût total ]]&gt;0, NOT((ISBLANK(Table2[[#This Row],[Catégorie des coûts]]))),NOT((ISBLANK(Table2[[#This Row],[Poste de dépense (Nom de l''item sur le devis)]]))), Table2[[#This Row],[Erreurs de partage des coûts]]="Aucune erreur identifiée!", NOT((ISBLANK(Table2[[#This Row],[Fournisseur]])))), "Complète", N112)</f>
        <v>Inutilisée</v>
      </c>
      <c r="M112" s="120">
        <f>IF(OR(Table2[[#This Row],[Verif2++]]=TRUE, AND(NOT(ISBLANK(Table2[[#This Row],[Poste de dépense (Nom de l''item sur le devis)]])),Table2[[#This Row],[Coût total ]]&lt;=0,Table2[[#This Row],[Financement de l''organisation (en espèces)]]&lt;=0,Table2[[#This Row],[Validité des entrées]]="Incomplète")), 1, 0)</f>
        <v>0</v>
      </c>
      <c r="N112" s="1" t="str">
        <f>IF(NOT(ISBLANK(Table2[[#This Row],[Poste de dépense (Nom de l''item sur le devis)]])), "Incomplète","Inutilisée")</f>
        <v>Inutilisée</v>
      </c>
      <c r="O112" s="106">
        <f>IF((Table2[[#This Row],[Coût total ]]-Table2[[#This Row],[Financement de l''organisation (en espèces)]])&gt;1500000, 1500000, (Table2[[#This Row],[Coût total ]]-Table2[[#This Row],[Financement de l''organisation (en espèces)]]))</f>
        <v>0</v>
      </c>
      <c r="P112" s="106">
        <f>IF((Table2[[#This Row],[Coût total ]]-Table2[[#This Row],[Financement de l''organisation (en espèces)]])&lt;1500000, 0, (Table2[[#This Row],[Coût total ]]-Table2[[#This Row],[Financement de l''organisation (en espèces)]]))</f>
        <v>0</v>
      </c>
      <c r="Q112" s="1" t="b">
        <f>Table2[[#This Row],[Erreurs de partage des coûts]]="Erreur de partage des coûts"</f>
        <v>0</v>
      </c>
    </row>
    <row r="113" spans="2:17" s="1" customFormat="1" ht="30" customHeight="1" x14ac:dyDescent="0.45">
      <c r="B113" s="2"/>
      <c r="C113" s="48">
        <v>0</v>
      </c>
      <c r="D113" s="51"/>
      <c r="E113" s="53">
        <f>Table2[[#This Row],[Coût unitaire (Sans taxes)]]*Table2[[#This Row],[Nombre d''unités]]</f>
        <v>0</v>
      </c>
      <c r="F113" s="117"/>
      <c r="G113" s="118">
        <f>SUM(Table2[[#This Row],[Coût total ]]*0.3)</f>
        <v>0</v>
      </c>
      <c r="H113" s="119">
        <f>Table2[[#This Row],[Coût total ]]-Table2[[#This Row],[Financement de l''organisation (en espèces)]]</f>
        <v>0</v>
      </c>
      <c r="I113" s="3"/>
      <c r="J113" s="3"/>
      <c r="K11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3" s="146" t="str">
        <f>IF(AND(Table2[[#This Row],[Coût total ]]&gt;0, NOT((ISBLANK(Table2[[#This Row],[Catégorie des coûts]]))),NOT((ISBLANK(Table2[[#This Row],[Poste de dépense (Nom de l''item sur le devis)]]))), Table2[[#This Row],[Erreurs de partage des coûts]]="Aucune erreur identifiée!", NOT((ISBLANK(Table2[[#This Row],[Fournisseur]])))), "Complète", N113)</f>
        <v>Inutilisée</v>
      </c>
      <c r="M113" s="120">
        <f>IF(OR(Table2[[#This Row],[Verif2++]]=TRUE, AND(NOT(ISBLANK(Table2[[#This Row],[Poste de dépense (Nom de l''item sur le devis)]])),Table2[[#This Row],[Coût total ]]&lt;=0,Table2[[#This Row],[Financement de l''organisation (en espèces)]]&lt;=0,Table2[[#This Row],[Validité des entrées]]="Incomplète")), 1, 0)</f>
        <v>0</v>
      </c>
      <c r="N113" s="1" t="str">
        <f>IF(NOT(ISBLANK(Table2[[#This Row],[Poste de dépense (Nom de l''item sur le devis)]])), "Incomplète","Inutilisée")</f>
        <v>Inutilisée</v>
      </c>
      <c r="O113" s="106">
        <f>IF((Table2[[#This Row],[Coût total ]]-Table2[[#This Row],[Financement de l''organisation (en espèces)]])&gt;1500000, 1500000, (Table2[[#This Row],[Coût total ]]-Table2[[#This Row],[Financement de l''organisation (en espèces)]]))</f>
        <v>0</v>
      </c>
      <c r="P113" s="106">
        <f>IF((Table2[[#This Row],[Coût total ]]-Table2[[#This Row],[Financement de l''organisation (en espèces)]])&lt;1500000, 0, (Table2[[#This Row],[Coût total ]]-Table2[[#This Row],[Financement de l''organisation (en espèces)]]))</f>
        <v>0</v>
      </c>
      <c r="Q113" s="1" t="b">
        <f>Table2[[#This Row],[Erreurs de partage des coûts]]="Erreur de partage des coûts"</f>
        <v>0</v>
      </c>
    </row>
    <row r="114" spans="2:17" s="1" customFormat="1" ht="30" customHeight="1" x14ac:dyDescent="0.45">
      <c r="B114" s="2"/>
      <c r="C114" s="48">
        <v>0</v>
      </c>
      <c r="D114" s="51"/>
      <c r="E114" s="53">
        <f>Table2[[#This Row],[Coût unitaire (Sans taxes)]]*Table2[[#This Row],[Nombre d''unités]]</f>
        <v>0</v>
      </c>
      <c r="F114" s="117"/>
      <c r="G114" s="118">
        <f>SUM(Table2[[#This Row],[Coût total ]]*0.3)</f>
        <v>0</v>
      </c>
      <c r="H114" s="119">
        <f>Table2[[#This Row],[Coût total ]]-Table2[[#This Row],[Financement de l''organisation (en espèces)]]</f>
        <v>0</v>
      </c>
      <c r="I114" s="3"/>
      <c r="J114" s="3"/>
      <c r="K11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4" s="146" t="str">
        <f>IF(AND(Table2[[#This Row],[Coût total ]]&gt;0, NOT((ISBLANK(Table2[[#This Row],[Catégorie des coûts]]))),NOT((ISBLANK(Table2[[#This Row],[Poste de dépense (Nom de l''item sur le devis)]]))), Table2[[#This Row],[Erreurs de partage des coûts]]="Aucune erreur identifiée!", NOT((ISBLANK(Table2[[#This Row],[Fournisseur]])))), "Complète", N114)</f>
        <v>Inutilisée</v>
      </c>
      <c r="M114" s="120">
        <f>IF(OR(Table2[[#This Row],[Verif2++]]=TRUE, AND(NOT(ISBLANK(Table2[[#This Row],[Poste de dépense (Nom de l''item sur le devis)]])),Table2[[#This Row],[Coût total ]]&lt;=0,Table2[[#This Row],[Financement de l''organisation (en espèces)]]&lt;=0,Table2[[#This Row],[Validité des entrées]]="Incomplète")), 1, 0)</f>
        <v>0</v>
      </c>
      <c r="N114" s="1" t="str">
        <f>IF(NOT(ISBLANK(Table2[[#This Row],[Poste de dépense (Nom de l''item sur le devis)]])), "Incomplète","Inutilisée")</f>
        <v>Inutilisée</v>
      </c>
      <c r="O114" s="106">
        <f>IF((Table2[[#This Row],[Coût total ]]-Table2[[#This Row],[Financement de l''organisation (en espèces)]])&gt;1500000, 1500000, (Table2[[#This Row],[Coût total ]]-Table2[[#This Row],[Financement de l''organisation (en espèces)]]))</f>
        <v>0</v>
      </c>
      <c r="P114" s="106">
        <f>IF((Table2[[#This Row],[Coût total ]]-Table2[[#This Row],[Financement de l''organisation (en espèces)]])&lt;1500000, 0, (Table2[[#This Row],[Coût total ]]-Table2[[#This Row],[Financement de l''organisation (en espèces)]]))</f>
        <v>0</v>
      </c>
      <c r="Q114" s="1" t="b">
        <f>Table2[[#This Row],[Erreurs de partage des coûts]]="Erreur de partage des coûts"</f>
        <v>0</v>
      </c>
    </row>
    <row r="115" spans="2:17" s="1" customFormat="1" ht="30" customHeight="1" x14ac:dyDescent="0.45">
      <c r="B115" s="2"/>
      <c r="C115" s="48">
        <v>0</v>
      </c>
      <c r="D115" s="51"/>
      <c r="E115" s="53">
        <f>Table2[[#This Row],[Coût unitaire (Sans taxes)]]*Table2[[#This Row],[Nombre d''unités]]</f>
        <v>0</v>
      </c>
      <c r="F115" s="117"/>
      <c r="G115" s="118">
        <f>SUM(Table2[[#This Row],[Coût total ]]*0.3)</f>
        <v>0</v>
      </c>
      <c r="H115" s="119">
        <f>Table2[[#This Row],[Coût total ]]-Table2[[#This Row],[Financement de l''organisation (en espèces)]]</f>
        <v>0</v>
      </c>
      <c r="I115" s="3"/>
      <c r="J115" s="3"/>
      <c r="K11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5" s="146" t="str">
        <f>IF(AND(Table2[[#This Row],[Coût total ]]&gt;0, NOT((ISBLANK(Table2[[#This Row],[Catégorie des coûts]]))),NOT((ISBLANK(Table2[[#This Row],[Poste de dépense (Nom de l''item sur le devis)]]))), Table2[[#This Row],[Erreurs de partage des coûts]]="Aucune erreur identifiée!", NOT((ISBLANK(Table2[[#This Row],[Fournisseur]])))), "Complète", N115)</f>
        <v>Inutilisée</v>
      </c>
      <c r="M115" s="120">
        <f>IF(OR(Table2[[#This Row],[Verif2++]]=TRUE, AND(NOT(ISBLANK(Table2[[#This Row],[Poste de dépense (Nom de l''item sur le devis)]])),Table2[[#This Row],[Coût total ]]&lt;=0,Table2[[#This Row],[Financement de l''organisation (en espèces)]]&lt;=0,Table2[[#This Row],[Validité des entrées]]="Incomplète")), 1, 0)</f>
        <v>0</v>
      </c>
      <c r="N115" s="1" t="str">
        <f>IF(NOT(ISBLANK(Table2[[#This Row],[Poste de dépense (Nom de l''item sur le devis)]])), "Incomplète","Inutilisée")</f>
        <v>Inutilisée</v>
      </c>
      <c r="O115" s="106">
        <f>IF((Table2[[#This Row],[Coût total ]]-Table2[[#This Row],[Financement de l''organisation (en espèces)]])&gt;1500000, 1500000, (Table2[[#This Row],[Coût total ]]-Table2[[#This Row],[Financement de l''organisation (en espèces)]]))</f>
        <v>0</v>
      </c>
      <c r="P115" s="106">
        <f>IF((Table2[[#This Row],[Coût total ]]-Table2[[#This Row],[Financement de l''organisation (en espèces)]])&lt;1500000, 0, (Table2[[#This Row],[Coût total ]]-Table2[[#This Row],[Financement de l''organisation (en espèces)]]))</f>
        <v>0</v>
      </c>
      <c r="Q115" s="1" t="b">
        <f>Table2[[#This Row],[Erreurs de partage des coûts]]="Erreur de partage des coûts"</f>
        <v>0</v>
      </c>
    </row>
    <row r="116" spans="2:17" s="1" customFormat="1" ht="30" customHeight="1" x14ac:dyDescent="0.45">
      <c r="B116" s="2"/>
      <c r="C116" s="48">
        <v>0</v>
      </c>
      <c r="D116" s="51"/>
      <c r="E116" s="53">
        <f>Table2[[#This Row],[Coût unitaire (Sans taxes)]]*Table2[[#This Row],[Nombre d''unités]]</f>
        <v>0</v>
      </c>
      <c r="F116" s="117"/>
      <c r="G116" s="118">
        <f>SUM(Table2[[#This Row],[Coût total ]]*0.3)</f>
        <v>0</v>
      </c>
      <c r="H116" s="119">
        <f>Table2[[#This Row],[Coût total ]]-Table2[[#This Row],[Financement de l''organisation (en espèces)]]</f>
        <v>0</v>
      </c>
      <c r="I116" s="3"/>
      <c r="J116" s="3"/>
      <c r="K11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6" s="146" t="str">
        <f>IF(AND(Table2[[#This Row],[Coût total ]]&gt;0, NOT((ISBLANK(Table2[[#This Row],[Catégorie des coûts]]))),NOT((ISBLANK(Table2[[#This Row],[Poste de dépense (Nom de l''item sur le devis)]]))), Table2[[#This Row],[Erreurs de partage des coûts]]="Aucune erreur identifiée!", NOT((ISBLANK(Table2[[#This Row],[Fournisseur]])))), "Complète", N116)</f>
        <v>Inutilisée</v>
      </c>
      <c r="M116" s="120">
        <f>IF(OR(Table2[[#This Row],[Verif2++]]=TRUE, AND(NOT(ISBLANK(Table2[[#This Row],[Poste de dépense (Nom de l''item sur le devis)]])),Table2[[#This Row],[Coût total ]]&lt;=0,Table2[[#This Row],[Financement de l''organisation (en espèces)]]&lt;=0,Table2[[#This Row],[Validité des entrées]]="Incomplète")), 1, 0)</f>
        <v>0</v>
      </c>
      <c r="N116" s="1" t="str">
        <f>IF(NOT(ISBLANK(Table2[[#This Row],[Poste de dépense (Nom de l''item sur le devis)]])), "Incomplète","Inutilisée")</f>
        <v>Inutilisée</v>
      </c>
      <c r="O116" s="106">
        <f>IF((Table2[[#This Row],[Coût total ]]-Table2[[#This Row],[Financement de l''organisation (en espèces)]])&gt;1500000, 1500000, (Table2[[#This Row],[Coût total ]]-Table2[[#This Row],[Financement de l''organisation (en espèces)]]))</f>
        <v>0</v>
      </c>
      <c r="P116" s="106">
        <f>IF((Table2[[#This Row],[Coût total ]]-Table2[[#This Row],[Financement de l''organisation (en espèces)]])&lt;1500000, 0, (Table2[[#This Row],[Coût total ]]-Table2[[#This Row],[Financement de l''organisation (en espèces)]]))</f>
        <v>0</v>
      </c>
      <c r="Q116" s="1" t="b">
        <f>Table2[[#This Row],[Erreurs de partage des coûts]]="Erreur de partage des coûts"</f>
        <v>0</v>
      </c>
    </row>
    <row r="117" spans="2:17" s="1" customFormat="1" ht="30" customHeight="1" x14ac:dyDescent="0.45">
      <c r="B117" s="2"/>
      <c r="C117" s="48">
        <v>0</v>
      </c>
      <c r="D117" s="51"/>
      <c r="E117" s="53">
        <f>Table2[[#This Row],[Coût unitaire (Sans taxes)]]*Table2[[#This Row],[Nombre d''unités]]</f>
        <v>0</v>
      </c>
      <c r="F117" s="117"/>
      <c r="G117" s="118">
        <f>SUM(Table2[[#This Row],[Coût total ]]*0.3)</f>
        <v>0</v>
      </c>
      <c r="H117" s="119">
        <f>Table2[[#This Row],[Coût total ]]-Table2[[#This Row],[Financement de l''organisation (en espèces)]]</f>
        <v>0</v>
      </c>
      <c r="I117" s="3"/>
      <c r="J117" s="3"/>
      <c r="K11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7" s="146" t="str">
        <f>IF(AND(Table2[[#This Row],[Coût total ]]&gt;0, NOT((ISBLANK(Table2[[#This Row],[Catégorie des coûts]]))),NOT((ISBLANK(Table2[[#This Row],[Poste de dépense (Nom de l''item sur le devis)]]))), Table2[[#This Row],[Erreurs de partage des coûts]]="Aucune erreur identifiée!", NOT((ISBLANK(Table2[[#This Row],[Fournisseur]])))), "Complète", N117)</f>
        <v>Inutilisée</v>
      </c>
      <c r="M117" s="120">
        <f>IF(OR(Table2[[#This Row],[Verif2++]]=TRUE, AND(NOT(ISBLANK(Table2[[#This Row],[Poste de dépense (Nom de l''item sur le devis)]])),Table2[[#This Row],[Coût total ]]&lt;=0,Table2[[#This Row],[Financement de l''organisation (en espèces)]]&lt;=0,Table2[[#This Row],[Validité des entrées]]="Incomplète")), 1, 0)</f>
        <v>0</v>
      </c>
      <c r="N117" s="1" t="str">
        <f>IF(NOT(ISBLANK(Table2[[#This Row],[Poste de dépense (Nom de l''item sur le devis)]])), "Incomplète","Inutilisée")</f>
        <v>Inutilisée</v>
      </c>
      <c r="O117" s="106">
        <f>IF((Table2[[#This Row],[Coût total ]]-Table2[[#This Row],[Financement de l''organisation (en espèces)]])&gt;1500000, 1500000, (Table2[[#This Row],[Coût total ]]-Table2[[#This Row],[Financement de l''organisation (en espèces)]]))</f>
        <v>0</v>
      </c>
      <c r="P117" s="106">
        <f>IF((Table2[[#This Row],[Coût total ]]-Table2[[#This Row],[Financement de l''organisation (en espèces)]])&lt;1500000, 0, (Table2[[#This Row],[Coût total ]]-Table2[[#This Row],[Financement de l''organisation (en espèces)]]))</f>
        <v>0</v>
      </c>
      <c r="Q117" s="1" t="b">
        <f>Table2[[#This Row],[Erreurs de partage des coûts]]="Erreur de partage des coûts"</f>
        <v>0</v>
      </c>
    </row>
    <row r="118" spans="2:17" s="1" customFormat="1" ht="30" customHeight="1" x14ac:dyDescent="0.45">
      <c r="B118" s="2"/>
      <c r="C118" s="48">
        <v>0</v>
      </c>
      <c r="D118" s="51"/>
      <c r="E118" s="53">
        <f>Table2[[#This Row],[Coût unitaire (Sans taxes)]]*Table2[[#This Row],[Nombre d''unités]]</f>
        <v>0</v>
      </c>
      <c r="F118" s="117"/>
      <c r="G118" s="118">
        <f>SUM(Table2[[#This Row],[Coût total ]]*0.3)</f>
        <v>0</v>
      </c>
      <c r="H118" s="119">
        <f>Table2[[#This Row],[Coût total ]]-Table2[[#This Row],[Financement de l''organisation (en espèces)]]</f>
        <v>0</v>
      </c>
      <c r="I118" s="3"/>
      <c r="J118" s="3"/>
      <c r="K11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8" s="146" t="str">
        <f>IF(AND(Table2[[#This Row],[Coût total ]]&gt;0, NOT((ISBLANK(Table2[[#This Row],[Catégorie des coûts]]))),NOT((ISBLANK(Table2[[#This Row],[Poste de dépense (Nom de l''item sur le devis)]]))), Table2[[#This Row],[Erreurs de partage des coûts]]="Aucune erreur identifiée!", NOT((ISBLANK(Table2[[#This Row],[Fournisseur]])))), "Complète", N118)</f>
        <v>Inutilisée</v>
      </c>
      <c r="M118" s="120">
        <f>IF(OR(Table2[[#This Row],[Verif2++]]=TRUE, AND(NOT(ISBLANK(Table2[[#This Row],[Poste de dépense (Nom de l''item sur le devis)]])),Table2[[#This Row],[Coût total ]]&lt;=0,Table2[[#This Row],[Financement de l''organisation (en espèces)]]&lt;=0,Table2[[#This Row],[Validité des entrées]]="Incomplète")), 1, 0)</f>
        <v>0</v>
      </c>
      <c r="N118" s="1" t="str">
        <f>IF(NOT(ISBLANK(Table2[[#This Row],[Poste de dépense (Nom de l''item sur le devis)]])), "Incomplète","Inutilisée")</f>
        <v>Inutilisée</v>
      </c>
      <c r="O118" s="106">
        <f>IF((Table2[[#This Row],[Coût total ]]-Table2[[#This Row],[Financement de l''organisation (en espèces)]])&gt;1500000, 1500000, (Table2[[#This Row],[Coût total ]]-Table2[[#This Row],[Financement de l''organisation (en espèces)]]))</f>
        <v>0</v>
      </c>
      <c r="P118" s="106">
        <f>IF((Table2[[#This Row],[Coût total ]]-Table2[[#This Row],[Financement de l''organisation (en espèces)]])&lt;1500000, 0, (Table2[[#This Row],[Coût total ]]-Table2[[#This Row],[Financement de l''organisation (en espèces)]]))</f>
        <v>0</v>
      </c>
      <c r="Q118" s="1" t="b">
        <f>Table2[[#This Row],[Erreurs de partage des coûts]]="Erreur de partage des coûts"</f>
        <v>0</v>
      </c>
    </row>
    <row r="119" spans="2:17" s="1" customFormat="1" ht="30" customHeight="1" x14ac:dyDescent="0.45">
      <c r="B119" s="2"/>
      <c r="C119" s="48">
        <v>0</v>
      </c>
      <c r="D119" s="51"/>
      <c r="E119" s="53">
        <f>Table2[[#This Row],[Coût unitaire (Sans taxes)]]*Table2[[#This Row],[Nombre d''unités]]</f>
        <v>0</v>
      </c>
      <c r="F119" s="117"/>
      <c r="G119" s="118">
        <f>SUM(Table2[[#This Row],[Coût total ]]*0.3)</f>
        <v>0</v>
      </c>
      <c r="H119" s="119">
        <f>Table2[[#This Row],[Coût total ]]-Table2[[#This Row],[Financement de l''organisation (en espèces)]]</f>
        <v>0</v>
      </c>
      <c r="I119" s="3"/>
      <c r="J119" s="3"/>
      <c r="K11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19" s="146" t="str">
        <f>IF(AND(Table2[[#This Row],[Coût total ]]&gt;0, NOT((ISBLANK(Table2[[#This Row],[Catégorie des coûts]]))),NOT((ISBLANK(Table2[[#This Row],[Poste de dépense (Nom de l''item sur le devis)]]))), Table2[[#This Row],[Erreurs de partage des coûts]]="Aucune erreur identifiée!", NOT((ISBLANK(Table2[[#This Row],[Fournisseur]])))), "Complète", N119)</f>
        <v>Inutilisée</v>
      </c>
      <c r="M119" s="120">
        <f>IF(OR(Table2[[#This Row],[Verif2++]]=TRUE, AND(NOT(ISBLANK(Table2[[#This Row],[Poste de dépense (Nom de l''item sur le devis)]])),Table2[[#This Row],[Coût total ]]&lt;=0,Table2[[#This Row],[Financement de l''organisation (en espèces)]]&lt;=0,Table2[[#This Row],[Validité des entrées]]="Incomplète")), 1, 0)</f>
        <v>0</v>
      </c>
      <c r="N119" s="1" t="str">
        <f>IF(NOT(ISBLANK(Table2[[#This Row],[Poste de dépense (Nom de l''item sur le devis)]])), "Incomplète","Inutilisée")</f>
        <v>Inutilisée</v>
      </c>
      <c r="O119" s="106">
        <f>IF((Table2[[#This Row],[Coût total ]]-Table2[[#This Row],[Financement de l''organisation (en espèces)]])&gt;1500000, 1500000, (Table2[[#This Row],[Coût total ]]-Table2[[#This Row],[Financement de l''organisation (en espèces)]]))</f>
        <v>0</v>
      </c>
      <c r="P119" s="106">
        <f>IF((Table2[[#This Row],[Coût total ]]-Table2[[#This Row],[Financement de l''organisation (en espèces)]])&lt;1500000, 0, (Table2[[#This Row],[Coût total ]]-Table2[[#This Row],[Financement de l''organisation (en espèces)]]))</f>
        <v>0</v>
      </c>
      <c r="Q119" s="1" t="b">
        <f>Table2[[#This Row],[Erreurs de partage des coûts]]="Erreur de partage des coûts"</f>
        <v>0</v>
      </c>
    </row>
    <row r="120" spans="2:17" s="1" customFormat="1" ht="30" customHeight="1" x14ac:dyDescent="0.45">
      <c r="B120" s="2"/>
      <c r="C120" s="48">
        <v>0</v>
      </c>
      <c r="D120" s="51"/>
      <c r="E120" s="53">
        <f>Table2[[#This Row],[Coût unitaire (Sans taxes)]]*Table2[[#This Row],[Nombre d''unités]]</f>
        <v>0</v>
      </c>
      <c r="F120" s="117"/>
      <c r="G120" s="118">
        <f>SUM(Table2[[#This Row],[Coût total ]]*0.3)</f>
        <v>0</v>
      </c>
      <c r="H120" s="119">
        <f>Table2[[#This Row],[Coût total ]]-Table2[[#This Row],[Financement de l''organisation (en espèces)]]</f>
        <v>0</v>
      </c>
      <c r="I120" s="3"/>
      <c r="J120" s="3"/>
      <c r="K12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0" s="146" t="str">
        <f>IF(AND(Table2[[#This Row],[Coût total ]]&gt;0, NOT((ISBLANK(Table2[[#This Row],[Catégorie des coûts]]))),NOT((ISBLANK(Table2[[#This Row],[Poste de dépense (Nom de l''item sur le devis)]]))), Table2[[#This Row],[Erreurs de partage des coûts]]="Aucune erreur identifiée!", NOT((ISBLANK(Table2[[#This Row],[Fournisseur]])))), "Complète", N120)</f>
        <v>Inutilisée</v>
      </c>
      <c r="M120" s="120">
        <f>IF(OR(Table2[[#This Row],[Verif2++]]=TRUE, AND(NOT(ISBLANK(Table2[[#This Row],[Poste de dépense (Nom de l''item sur le devis)]])),Table2[[#This Row],[Coût total ]]&lt;=0,Table2[[#This Row],[Financement de l''organisation (en espèces)]]&lt;=0,Table2[[#This Row],[Validité des entrées]]="Incomplète")), 1, 0)</f>
        <v>0</v>
      </c>
      <c r="N120" s="1" t="str">
        <f>IF(NOT(ISBLANK(Table2[[#This Row],[Poste de dépense (Nom de l''item sur le devis)]])), "Incomplète","Inutilisée")</f>
        <v>Inutilisée</v>
      </c>
      <c r="O120" s="106">
        <f>IF((Table2[[#This Row],[Coût total ]]-Table2[[#This Row],[Financement de l''organisation (en espèces)]])&gt;1500000, 1500000, (Table2[[#This Row],[Coût total ]]-Table2[[#This Row],[Financement de l''organisation (en espèces)]]))</f>
        <v>0</v>
      </c>
      <c r="P120" s="106">
        <f>IF((Table2[[#This Row],[Coût total ]]-Table2[[#This Row],[Financement de l''organisation (en espèces)]])&lt;1500000, 0, (Table2[[#This Row],[Coût total ]]-Table2[[#This Row],[Financement de l''organisation (en espèces)]]))</f>
        <v>0</v>
      </c>
      <c r="Q120" s="1" t="b">
        <f>Table2[[#This Row],[Erreurs de partage des coûts]]="Erreur de partage des coûts"</f>
        <v>0</v>
      </c>
    </row>
    <row r="121" spans="2:17" s="1" customFormat="1" ht="30" customHeight="1" x14ac:dyDescent="0.45">
      <c r="B121" s="2"/>
      <c r="C121" s="48">
        <v>0</v>
      </c>
      <c r="D121" s="51"/>
      <c r="E121" s="53">
        <f>Table2[[#This Row],[Coût unitaire (Sans taxes)]]*Table2[[#This Row],[Nombre d''unités]]</f>
        <v>0</v>
      </c>
      <c r="F121" s="117"/>
      <c r="G121" s="118">
        <f>SUM(Table2[[#This Row],[Coût total ]]*0.3)</f>
        <v>0</v>
      </c>
      <c r="H121" s="119">
        <f>Table2[[#This Row],[Coût total ]]-Table2[[#This Row],[Financement de l''organisation (en espèces)]]</f>
        <v>0</v>
      </c>
      <c r="I121" s="3"/>
      <c r="J121" s="3"/>
      <c r="K12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1" s="146" t="str">
        <f>IF(AND(Table2[[#This Row],[Coût total ]]&gt;0, NOT((ISBLANK(Table2[[#This Row],[Catégorie des coûts]]))),NOT((ISBLANK(Table2[[#This Row],[Poste de dépense (Nom de l''item sur le devis)]]))), Table2[[#This Row],[Erreurs de partage des coûts]]="Aucune erreur identifiée!", NOT((ISBLANK(Table2[[#This Row],[Fournisseur]])))), "Complète", N121)</f>
        <v>Inutilisée</v>
      </c>
      <c r="M121" s="120">
        <f>IF(OR(Table2[[#This Row],[Verif2++]]=TRUE, AND(NOT(ISBLANK(Table2[[#This Row],[Poste de dépense (Nom de l''item sur le devis)]])),Table2[[#This Row],[Coût total ]]&lt;=0,Table2[[#This Row],[Financement de l''organisation (en espèces)]]&lt;=0,Table2[[#This Row],[Validité des entrées]]="Incomplète")), 1, 0)</f>
        <v>0</v>
      </c>
      <c r="N121" s="1" t="str">
        <f>IF(NOT(ISBLANK(Table2[[#This Row],[Poste de dépense (Nom de l''item sur le devis)]])), "Incomplète","Inutilisée")</f>
        <v>Inutilisée</v>
      </c>
      <c r="O121" s="106">
        <f>IF((Table2[[#This Row],[Coût total ]]-Table2[[#This Row],[Financement de l''organisation (en espèces)]])&gt;1500000, 1500000, (Table2[[#This Row],[Coût total ]]-Table2[[#This Row],[Financement de l''organisation (en espèces)]]))</f>
        <v>0</v>
      </c>
      <c r="P121" s="106">
        <f>IF((Table2[[#This Row],[Coût total ]]-Table2[[#This Row],[Financement de l''organisation (en espèces)]])&lt;1500000, 0, (Table2[[#This Row],[Coût total ]]-Table2[[#This Row],[Financement de l''organisation (en espèces)]]))</f>
        <v>0</v>
      </c>
      <c r="Q121" s="1" t="b">
        <f>Table2[[#This Row],[Erreurs de partage des coûts]]="Erreur de partage des coûts"</f>
        <v>0</v>
      </c>
    </row>
    <row r="122" spans="2:17" s="1" customFormat="1" ht="30" customHeight="1" x14ac:dyDescent="0.45">
      <c r="B122" s="2"/>
      <c r="C122" s="48">
        <v>0</v>
      </c>
      <c r="D122" s="51"/>
      <c r="E122" s="53">
        <f>Table2[[#This Row],[Coût unitaire (Sans taxes)]]*Table2[[#This Row],[Nombre d''unités]]</f>
        <v>0</v>
      </c>
      <c r="F122" s="117"/>
      <c r="G122" s="118">
        <f>SUM(Table2[[#This Row],[Coût total ]]*0.3)</f>
        <v>0</v>
      </c>
      <c r="H122" s="119">
        <f>Table2[[#This Row],[Coût total ]]-Table2[[#This Row],[Financement de l''organisation (en espèces)]]</f>
        <v>0</v>
      </c>
      <c r="I122" s="3"/>
      <c r="J122" s="3"/>
      <c r="K12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2" s="146" t="str">
        <f>IF(AND(Table2[[#This Row],[Coût total ]]&gt;0, NOT((ISBLANK(Table2[[#This Row],[Catégorie des coûts]]))),NOT((ISBLANK(Table2[[#This Row],[Poste de dépense (Nom de l''item sur le devis)]]))), Table2[[#This Row],[Erreurs de partage des coûts]]="Aucune erreur identifiée!", NOT((ISBLANK(Table2[[#This Row],[Fournisseur]])))), "Complète", N122)</f>
        <v>Inutilisée</v>
      </c>
      <c r="M122" s="120">
        <f>IF(OR(Table2[[#This Row],[Verif2++]]=TRUE, AND(NOT(ISBLANK(Table2[[#This Row],[Poste de dépense (Nom de l''item sur le devis)]])),Table2[[#This Row],[Coût total ]]&lt;=0,Table2[[#This Row],[Financement de l''organisation (en espèces)]]&lt;=0,Table2[[#This Row],[Validité des entrées]]="Incomplète")), 1, 0)</f>
        <v>0</v>
      </c>
      <c r="N122" s="1" t="str">
        <f>IF(NOT(ISBLANK(Table2[[#This Row],[Poste de dépense (Nom de l''item sur le devis)]])), "Incomplète","Inutilisée")</f>
        <v>Inutilisée</v>
      </c>
      <c r="O122" s="106">
        <f>IF((Table2[[#This Row],[Coût total ]]-Table2[[#This Row],[Financement de l''organisation (en espèces)]])&gt;1500000, 1500000, (Table2[[#This Row],[Coût total ]]-Table2[[#This Row],[Financement de l''organisation (en espèces)]]))</f>
        <v>0</v>
      </c>
      <c r="P122" s="106">
        <f>IF((Table2[[#This Row],[Coût total ]]-Table2[[#This Row],[Financement de l''organisation (en espèces)]])&lt;1500000, 0, (Table2[[#This Row],[Coût total ]]-Table2[[#This Row],[Financement de l''organisation (en espèces)]]))</f>
        <v>0</v>
      </c>
      <c r="Q122" s="1" t="b">
        <f>Table2[[#This Row],[Erreurs de partage des coûts]]="Erreur de partage des coûts"</f>
        <v>0</v>
      </c>
    </row>
    <row r="123" spans="2:17" s="1" customFormat="1" ht="30" customHeight="1" x14ac:dyDescent="0.45">
      <c r="B123" s="2"/>
      <c r="C123" s="48">
        <v>0</v>
      </c>
      <c r="D123" s="51"/>
      <c r="E123" s="53">
        <f>Table2[[#This Row],[Coût unitaire (Sans taxes)]]*Table2[[#This Row],[Nombre d''unités]]</f>
        <v>0</v>
      </c>
      <c r="F123" s="117"/>
      <c r="G123" s="118">
        <f>SUM(Table2[[#This Row],[Coût total ]]*0.3)</f>
        <v>0</v>
      </c>
      <c r="H123" s="119">
        <f>Table2[[#This Row],[Coût total ]]-Table2[[#This Row],[Financement de l''organisation (en espèces)]]</f>
        <v>0</v>
      </c>
      <c r="I123" s="3"/>
      <c r="J123" s="3"/>
      <c r="K12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3" s="146" t="str">
        <f>IF(AND(Table2[[#This Row],[Coût total ]]&gt;0, NOT((ISBLANK(Table2[[#This Row],[Catégorie des coûts]]))),NOT((ISBLANK(Table2[[#This Row],[Poste de dépense (Nom de l''item sur le devis)]]))), Table2[[#This Row],[Erreurs de partage des coûts]]="Aucune erreur identifiée!", NOT((ISBLANK(Table2[[#This Row],[Fournisseur]])))), "Complète", N123)</f>
        <v>Inutilisée</v>
      </c>
      <c r="M123" s="120">
        <f>IF(OR(Table2[[#This Row],[Verif2++]]=TRUE, AND(NOT(ISBLANK(Table2[[#This Row],[Poste de dépense (Nom de l''item sur le devis)]])),Table2[[#This Row],[Coût total ]]&lt;=0,Table2[[#This Row],[Financement de l''organisation (en espèces)]]&lt;=0,Table2[[#This Row],[Validité des entrées]]="Incomplète")), 1, 0)</f>
        <v>0</v>
      </c>
      <c r="N123" s="1" t="str">
        <f>IF(NOT(ISBLANK(Table2[[#This Row],[Poste de dépense (Nom de l''item sur le devis)]])), "Incomplète","Inutilisée")</f>
        <v>Inutilisée</v>
      </c>
      <c r="O123" s="106">
        <f>IF((Table2[[#This Row],[Coût total ]]-Table2[[#This Row],[Financement de l''organisation (en espèces)]])&gt;1500000, 1500000, (Table2[[#This Row],[Coût total ]]-Table2[[#This Row],[Financement de l''organisation (en espèces)]]))</f>
        <v>0</v>
      </c>
      <c r="P123" s="106">
        <f>IF((Table2[[#This Row],[Coût total ]]-Table2[[#This Row],[Financement de l''organisation (en espèces)]])&lt;1500000, 0, (Table2[[#This Row],[Coût total ]]-Table2[[#This Row],[Financement de l''organisation (en espèces)]]))</f>
        <v>0</v>
      </c>
      <c r="Q123" s="1" t="b">
        <f>Table2[[#This Row],[Erreurs de partage des coûts]]="Erreur de partage des coûts"</f>
        <v>0</v>
      </c>
    </row>
    <row r="124" spans="2:17" s="1" customFormat="1" ht="30" customHeight="1" x14ac:dyDescent="0.45">
      <c r="B124" s="2"/>
      <c r="C124" s="48">
        <v>0</v>
      </c>
      <c r="D124" s="51"/>
      <c r="E124" s="53">
        <f>Table2[[#This Row],[Coût unitaire (Sans taxes)]]*Table2[[#This Row],[Nombre d''unités]]</f>
        <v>0</v>
      </c>
      <c r="F124" s="117"/>
      <c r="G124" s="118">
        <f>SUM(Table2[[#This Row],[Coût total ]]*0.3)</f>
        <v>0</v>
      </c>
      <c r="H124" s="119">
        <f>Table2[[#This Row],[Coût total ]]-Table2[[#This Row],[Financement de l''organisation (en espèces)]]</f>
        <v>0</v>
      </c>
      <c r="I124" s="3"/>
      <c r="J124" s="3"/>
      <c r="K12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4" s="146" t="str">
        <f>IF(AND(Table2[[#This Row],[Coût total ]]&gt;0, NOT((ISBLANK(Table2[[#This Row],[Catégorie des coûts]]))),NOT((ISBLANK(Table2[[#This Row],[Poste de dépense (Nom de l''item sur le devis)]]))), Table2[[#This Row],[Erreurs de partage des coûts]]="Aucune erreur identifiée!", NOT((ISBLANK(Table2[[#This Row],[Fournisseur]])))), "Complète", N124)</f>
        <v>Inutilisée</v>
      </c>
      <c r="M124" s="120">
        <f>IF(OR(Table2[[#This Row],[Verif2++]]=TRUE, AND(NOT(ISBLANK(Table2[[#This Row],[Poste de dépense (Nom de l''item sur le devis)]])),Table2[[#This Row],[Coût total ]]&lt;=0,Table2[[#This Row],[Financement de l''organisation (en espèces)]]&lt;=0,Table2[[#This Row],[Validité des entrées]]="Incomplète")), 1, 0)</f>
        <v>0</v>
      </c>
      <c r="N124" s="1" t="str">
        <f>IF(NOT(ISBLANK(Table2[[#This Row],[Poste de dépense (Nom de l''item sur le devis)]])), "Incomplète","Inutilisée")</f>
        <v>Inutilisée</v>
      </c>
      <c r="O124" s="106">
        <f>IF((Table2[[#This Row],[Coût total ]]-Table2[[#This Row],[Financement de l''organisation (en espèces)]])&gt;1500000, 1500000, (Table2[[#This Row],[Coût total ]]-Table2[[#This Row],[Financement de l''organisation (en espèces)]]))</f>
        <v>0</v>
      </c>
      <c r="P124" s="106">
        <f>IF((Table2[[#This Row],[Coût total ]]-Table2[[#This Row],[Financement de l''organisation (en espèces)]])&lt;1500000, 0, (Table2[[#This Row],[Coût total ]]-Table2[[#This Row],[Financement de l''organisation (en espèces)]]))</f>
        <v>0</v>
      </c>
      <c r="Q124" s="1" t="b">
        <f>Table2[[#This Row],[Erreurs de partage des coûts]]="Erreur de partage des coûts"</f>
        <v>0</v>
      </c>
    </row>
    <row r="125" spans="2:17" s="1" customFormat="1" ht="30" customHeight="1" x14ac:dyDescent="0.45">
      <c r="B125" s="2"/>
      <c r="C125" s="48">
        <v>0</v>
      </c>
      <c r="D125" s="51"/>
      <c r="E125" s="53">
        <f>Table2[[#This Row],[Coût unitaire (Sans taxes)]]*Table2[[#This Row],[Nombre d''unités]]</f>
        <v>0</v>
      </c>
      <c r="F125" s="117"/>
      <c r="G125" s="118">
        <f>SUM(Table2[[#This Row],[Coût total ]]*0.3)</f>
        <v>0</v>
      </c>
      <c r="H125" s="119">
        <f>Table2[[#This Row],[Coût total ]]-Table2[[#This Row],[Financement de l''organisation (en espèces)]]</f>
        <v>0</v>
      </c>
      <c r="I125" s="3"/>
      <c r="J125" s="3"/>
      <c r="K12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5" s="146" t="str">
        <f>IF(AND(Table2[[#This Row],[Coût total ]]&gt;0, NOT((ISBLANK(Table2[[#This Row],[Catégorie des coûts]]))),NOT((ISBLANK(Table2[[#This Row],[Poste de dépense (Nom de l''item sur le devis)]]))), Table2[[#This Row],[Erreurs de partage des coûts]]="Aucune erreur identifiée!", NOT((ISBLANK(Table2[[#This Row],[Fournisseur]])))), "Complète", N125)</f>
        <v>Inutilisée</v>
      </c>
      <c r="M125" s="120">
        <f>IF(OR(Table2[[#This Row],[Verif2++]]=TRUE, AND(NOT(ISBLANK(Table2[[#This Row],[Poste de dépense (Nom de l''item sur le devis)]])),Table2[[#This Row],[Coût total ]]&lt;=0,Table2[[#This Row],[Financement de l''organisation (en espèces)]]&lt;=0,Table2[[#This Row],[Validité des entrées]]="Incomplète")), 1, 0)</f>
        <v>0</v>
      </c>
      <c r="N125" s="1" t="str">
        <f>IF(NOT(ISBLANK(Table2[[#This Row],[Poste de dépense (Nom de l''item sur le devis)]])), "Incomplète","Inutilisée")</f>
        <v>Inutilisée</v>
      </c>
      <c r="O125" s="106">
        <f>IF((Table2[[#This Row],[Coût total ]]-Table2[[#This Row],[Financement de l''organisation (en espèces)]])&gt;1500000, 1500000, (Table2[[#This Row],[Coût total ]]-Table2[[#This Row],[Financement de l''organisation (en espèces)]]))</f>
        <v>0</v>
      </c>
      <c r="P125" s="106">
        <f>IF((Table2[[#This Row],[Coût total ]]-Table2[[#This Row],[Financement de l''organisation (en espèces)]])&lt;1500000, 0, (Table2[[#This Row],[Coût total ]]-Table2[[#This Row],[Financement de l''organisation (en espèces)]]))</f>
        <v>0</v>
      </c>
      <c r="Q125" s="1" t="b">
        <f>Table2[[#This Row],[Erreurs de partage des coûts]]="Erreur de partage des coûts"</f>
        <v>0</v>
      </c>
    </row>
    <row r="126" spans="2:17" s="1" customFormat="1" ht="30" customHeight="1" x14ac:dyDescent="0.45">
      <c r="B126" s="2"/>
      <c r="C126" s="48">
        <v>0</v>
      </c>
      <c r="D126" s="51"/>
      <c r="E126" s="53">
        <f>Table2[[#This Row],[Coût unitaire (Sans taxes)]]*Table2[[#This Row],[Nombre d''unités]]</f>
        <v>0</v>
      </c>
      <c r="F126" s="117"/>
      <c r="G126" s="118">
        <f>SUM(Table2[[#This Row],[Coût total ]]*0.3)</f>
        <v>0</v>
      </c>
      <c r="H126" s="119">
        <f>Table2[[#This Row],[Coût total ]]-Table2[[#This Row],[Financement de l''organisation (en espèces)]]</f>
        <v>0</v>
      </c>
      <c r="I126" s="3"/>
      <c r="J126" s="3"/>
      <c r="K12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6" s="146" t="str">
        <f>IF(AND(Table2[[#This Row],[Coût total ]]&gt;0, NOT((ISBLANK(Table2[[#This Row],[Catégorie des coûts]]))),NOT((ISBLANK(Table2[[#This Row],[Poste de dépense (Nom de l''item sur le devis)]]))), Table2[[#This Row],[Erreurs de partage des coûts]]="Aucune erreur identifiée!", NOT((ISBLANK(Table2[[#This Row],[Fournisseur]])))), "Complète", N126)</f>
        <v>Inutilisée</v>
      </c>
      <c r="M126" s="120">
        <f>IF(OR(Table2[[#This Row],[Verif2++]]=TRUE, AND(NOT(ISBLANK(Table2[[#This Row],[Poste de dépense (Nom de l''item sur le devis)]])),Table2[[#This Row],[Coût total ]]&lt;=0,Table2[[#This Row],[Financement de l''organisation (en espèces)]]&lt;=0,Table2[[#This Row],[Validité des entrées]]="Incomplète")), 1, 0)</f>
        <v>0</v>
      </c>
      <c r="N126" s="1" t="str">
        <f>IF(NOT(ISBLANK(Table2[[#This Row],[Poste de dépense (Nom de l''item sur le devis)]])), "Incomplète","Inutilisée")</f>
        <v>Inutilisée</v>
      </c>
      <c r="O126" s="106">
        <f>IF((Table2[[#This Row],[Coût total ]]-Table2[[#This Row],[Financement de l''organisation (en espèces)]])&gt;1500000, 1500000, (Table2[[#This Row],[Coût total ]]-Table2[[#This Row],[Financement de l''organisation (en espèces)]]))</f>
        <v>0</v>
      </c>
      <c r="P126" s="106">
        <f>IF((Table2[[#This Row],[Coût total ]]-Table2[[#This Row],[Financement de l''organisation (en espèces)]])&lt;1500000, 0, (Table2[[#This Row],[Coût total ]]-Table2[[#This Row],[Financement de l''organisation (en espèces)]]))</f>
        <v>0</v>
      </c>
      <c r="Q126" s="1" t="b">
        <f>Table2[[#This Row],[Erreurs de partage des coûts]]="Erreur de partage des coûts"</f>
        <v>0</v>
      </c>
    </row>
    <row r="127" spans="2:17" s="1" customFormat="1" ht="30" customHeight="1" x14ac:dyDescent="0.45">
      <c r="B127" s="2"/>
      <c r="C127" s="48">
        <v>0</v>
      </c>
      <c r="D127" s="51"/>
      <c r="E127" s="53">
        <f>Table2[[#This Row],[Coût unitaire (Sans taxes)]]*Table2[[#This Row],[Nombre d''unités]]</f>
        <v>0</v>
      </c>
      <c r="F127" s="117"/>
      <c r="G127" s="118">
        <f>SUM(Table2[[#This Row],[Coût total ]]*0.3)</f>
        <v>0</v>
      </c>
      <c r="H127" s="119">
        <f>Table2[[#This Row],[Coût total ]]-Table2[[#This Row],[Financement de l''organisation (en espèces)]]</f>
        <v>0</v>
      </c>
      <c r="I127" s="3"/>
      <c r="J127" s="3"/>
      <c r="K12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7" s="146" t="str">
        <f>IF(AND(Table2[[#This Row],[Coût total ]]&gt;0, NOT((ISBLANK(Table2[[#This Row],[Catégorie des coûts]]))),NOT((ISBLANK(Table2[[#This Row],[Poste de dépense (Nom de l''item sur le devis)]]))), Table2[[#This Row],[Erreurs de partage des coûts]]="Aucune erreur identifiée!", NOT((ISBLANK(Table2[[#This Row],[Fournisseur]])))), "Complète", N127)</f>
        <v>Inutilisée</v>
      </c>
      <c r="M127" s="120">
        <f>IF(OR(Table2[[#This Row],[Verif2++]]=TRUE, AND(NOT(ISBLANK(Table2[[#This Row],[Poste de dépense (Nom de l''item sur le devis)]])),Table2[[#This Row],[Coût total ]]&lt;=0,Table2[[#This Row],[Financement de l''organisation (en espèces)]]&lt;=0,Table2[[#This Row],[Validité des entrées]]="Incomplète")), 1, 0)</f>
        <v>0</v>
      </c>
      <c r="N127" s="1" t="str">
        <f>IF(NOT(ISBLANK(Table2[[#This Row],[Poste de dépense (Nom de l''item sur le devis)]])), "Incomplète","Inutilisée")</f>
        <v>Inutilisée</v>
      </c>
      <c r="O127" s="106">
        <f>IF((Table2[[#This Row],[Coût total ]]-Table2[[#This Row],[Financement de l''organisation (en espèces)]])&gt;1500000, 1500000, (Table2[[#This Row],[Coût total ]]-Table2[[#This Row],[Financement de l''organisation (en espèces)]]))</f>
        <v>0</v>
      </c>
      <c r="P127" s="106">
        <f>IF((Table2[[#This Row],[Coût total ]]-Table2[[#This Row],[Financement de l''organisation (en espèces)]])&lt;1500000, 0, (Table2[[#This Row],[Coût total ]]-Table2[[#This Row],[Financement de l''organisation (en espèces)]]))</f>
        <v>0</v>
      </c>
      <c r="Q127" s="1" t="b">
        <f>Table2[[#This Row],[Erreurs de partage des coûts]]="Erreur de partage des coûts"</f>
        <v>0</v>
      </c>
    </row>
    <row r="128" spans="2:17" s="1" customFormat="1" ht="30" customHeight="1" x14ac:dyDescent="0.45">
      <c r="B128" s="2"/>
      <c r="C128" s="48">
        <v>0</v>
      </c>
      <c r="D128" s="51"/>
      <c r="E128" s="53">
        <f>Table2[[#This Row],[Coût unitaire (Sans taxes)]]*Table2[[#This Row],[Nombre d''unités]]</f>
        <v>0</v>
      </c>
      <c r="F128" s="117"/>
      <c r="G128" s="118">
        <f>SUM(Table2[[#This Row],[Coût total ]]*0.3)</f>
        <v>0</v>
      </c>
      <c r="H128" s="119">
        <f>Table2[[#This Row],[Coût total ]]-Table2[[#This Row],[Financement de l''organisation (en espèces)]]</f>
        <v>0</v>
      </c>
      <c r="I128" s="3"/>
      <c r="J128" s="3"/>
      <c r="K12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8" s="146" t="str">
        <f>IF(AND(Table2[[#This Row],[Coût total ]]&gt;0, NOT((ISBLANK(Table2[[#This Row],[Catégorie des coûts]]))),NOT((ISBLANK(Table2[[#This Row],[Poste de dépense (Nom de l''item sur le devis)]]))), Table2[[#This Row],[Erreurs de partage des coûts]]="Aucune erreur identifiée!", NOT((ISBLANK(Table2[[#This Row],[Fournisseur]])))), "Complète", N128)</f>
        <v>Inutilisée</v>
      </c>
      <c r="M128" s="120">
        <f>IF(OR(Table2[[#This Row],[Verif2++]]=TRUE, AND(NOT(ISBLANK(Table2[[#This Row],[Poste de dépense (Nom de l''item sur le devis)]])),Table2[[#This Row],[Coût total ]]&lt;=0,Table2[[#This Row],[Financement de l''organisation (en espèces)]]&lt;=0,Table2[[#This Row],[Validité des entrées]]="Incomplète")), 1, 0)</f>
        <v>0</v>
      </c>
      <c r="N128" s="1" t="str">
        <f>IF(NOT(ISBLANK(Table2[[#This Row],[Poste de dépense (Nom de l''item sur le devis)]])), "Incomplète","Inutilisée")</f>
        <v>Inutilisée</v>
      </c>
      <c r="O128" s="106">
        <f>IF((Table2[[#This Row],[Coût total ]]-Table2[[#This Row],[Financement de l''organisation (en espèces)]])&gt;1500000, 1500000, (Table2[[#This Row],[Coût total ]]-Table2[[#This Row],[Financement de l''organisation (en espèces)]]))</f>
        <v>0</v>
      </c>
      <c r="P128" s="106">
        <f>IF((Table2[[#This Row],[Coût total ]]-Table2[[#This Row],[Financement de l''organisation (en espèces)]])&lt;1500000, 0, (Table2[[#This Row],[Coût total ]]-Table2[[#This Row],[Financement de l''organisation (en espèces)]]))</f>
        <v>0</v>
      </c>
      <c r="Q128" s="1" t="b">
        <f>Table2[[#This Row],[Erreurs de partage des coûts]]="Erreur de partage des coûts"</f>
        <v>0</v>
      </c>
    </row>
    <row r="129" spans="2:17" s="1" customFormat="1" ht="30" customHeight="1" x14ac:dyDescent="0.45">
      <c r="B129" s="2"/>
      <c r="C129" s="48">
        <v>0</v>
      </c>
      <c r="D129" s="51"/>
      <c r="E129" s="53">
        <f>Table2[[#This Row],[Coût unitaire (Sans taxes)]]*Table2[[#This Row],[Nombre d''unités]]</f>
        <v>0</v>
      </c>
      <c r="F129" s="117"/>
      <c r="G129" s="118">
        <f>SUM(Table2[[#This Row],[Coût total ]]*0.3)</f>
        <v>0</v>
      </c>
      <c r="H129" s="119">
        <f>Table2[[#This Row],[Coût total ]]-Table2[[#This Row],[Financement de l''organisation (en espèces)]]</f>
        <v>0</v>
      </c>
      <c r="I129" s="3"/>
      <c r="J129" s="3"/>
      <c r="K12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29" s="146" t="str">
        <f>IF(AND(Table2[[#This Row],[Coût total ]]&gt;0, NOT((ISBLANK(Table2[[#This Row],[Catégorie des coûts]]))),NOT((ISBLANK(Table2[[#This Row],[Poste de dépense (Nom de l''item sur le devis)]]))), Table2[[#This Row],[Erreurs de partage des coûts]]="Aucune erreur identifiée!", NOT((ISBLANK(Table2[[#This Row],[Fournisseur]])))), "Complète", N129)</f>
        <v>Inutilisée</v>
      </c>
      <c r="M129" s="120">
        <f>IF(OR(Table2[[#This Row],[Verif2++]]=TRUE, AND(NOT(ISBLANK(Table2[[#This Row],[Poste de dépense (Nom de l''item sur le devis)]])),Table2[[#This Row],[Coût total ]]&lt;=0,Table2[[#This Row],[Financement de l''organisation (en espèces)]]&lt;=0,Table2[[#This Row],[Validité des entrées]]="Incomplète")), 1, 0)</f>
        <v>0</v>
      </c>
      <c r="N129" s="1" t="str">
        <f>IF(NOT(ISBLANK(Table2[[#This Row],[Poste de dépense (Nom de l''item sur le devis)]])), "Incomplète","Inutilisée")</f>
        <v>Inutilisée</v>
      </c>
      <c r="O129" s="106">
        <f>IF((Table2[[#This Row],[Coût total ]]-Table2[[#This Row],[Financement de l''organisation (en espèces)]])&gt;1500000, 1500000, (Table2[[#This Row],[Coût total ]]-Table2[[#This Row],[Financement de l''organisation (en espèces)]]))</f>
        <v>0</v>
      </c>
      <c r="P129" s="106">
        <f>IF((Table2[[#This Row],[Coût total ]]-Table2[[#This Row],[Financement de l''organisation (en espèces)]])&lt;1500000, 0, (Table2[[#This Row],[Coût total ]]-Table2[[#This Row],[Financement de l''organisation (en espèces)]]))</f>
        <v>0</v>
      </c>
      <c r="Q129" s="1" t="b">
        <f>Table2[[#This Row],[Erreurs de partage des coûts]]="Erreur de partage des coûts"</f>
        <v>0</v>
      </c>
    </row>
    <row r="130" spans="2:17" s="1" customFormat="1" ht="30" customHeight="1" x14ac:dyDescent="0.45">
      <c r="B130" s="2"/>
      <c r="C130" s="48">
        <v>0</v>
      </c>
      <c r="D130" s="51"/>
      <c r="E130" s="53">
        <f>Table2[[#This Row],[Coût unitaire (Sans taxes)]]*Table2[[#This Row],[Nombre d''unités]]</f>
        <v>0</v>
      </c>
      <c r="F130" s="117"/>
      <c r="G130" s="118">
        <f>SUM(Table2[[#This Row],[Coût total ]]*0.3)</f>
        <v>0</v>
      </c>
      <c r="H130" s="119">
        <f>Table2[[#This Row],[Coût total ]]-Table2[[#This Row],[Financement de l''organisation (en espèces)]]</f>
        <v>0</v>
      </c>
      <c r="I130" s="3"/>
      <c r="J130" s="3"/>
      <c r="K13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0" s="146" t="str">
        <f>IF(AND(Table2[[#This Row],[Coût total ]]&gt;0, NOT((ISBLANK(Table2[[#This Row],[Catégorie des coûts]]))),NOT((ISBLANK(Table2[[#This Row],[Poste de dépense (Nom de l''item sur le devis)]]))), Table2[[#This Row],[Erreurs de partage des coûts]]="Aucune erreur identifiée!", NOT((ISBLANK(Table2[[#This Row],[Fournisseur]])))), "Complète", N130)</f>
        <v>Inutilisée</v>
      </c>
      <c r="M130" s="120">
        <f>IF(OR(Table2[[#This Row],[Verif2++]]=TRUE, AND(NOT(ISBLANK(Table2[[#This Row],[Poste de dépense (Nom de l''item sur le devis)]])),Table2[[#This Row],[Coût total ]]&lt;=0,Table2[[#This Row],[Financement de l''organisation (en espèces)]]&lt;=0,Table2[[#This Row],[Validité des entrées]]="Incomplète")), 1, 0)</f>
        <v>0</v>
      </c>
      <c r="N130" s="1" t="str">
        <f>IF(NOT(ISBLANK(Table2[[#This Row],[Poste de dépense (Nom de l''item sur le devis)]])), "Incomplète","Inutilisée")</f>
        <v>Inutilisée</v>
      </c>
      <c r="O130" s="106">
        <f>IF((Table2[[#This Row],[Coût total ]]-Table2[[#This Row],[Financement de l''organisation (en espèces)]])&gt;1500000, 1500000, (Table2[[#This Row],[Coût total ]]-Table2[[#This Row],[Financement de l''organisation (en espèces)]]))</f>
        <v>0</v>
      </c>
      <c r="P130" s="106">
        <f>IF((Table2[[#This Row],[Coût total ]]-Table2[[#This Row],[Financement de l''organisation (en espèces)]])&lt;1500000, 0, (Table2[[#This Row],[Coût total ]]-Table2[[#This Row],[Financement de l''organisation (en espèces)]]))</f>
        <v>0</v>
      </c>
      <c r="Q130" s="1" t="b">
        <f>Table2[[#This Row],[Erreurs de partage des coûts]]="Erreur de partage des coûts"</f>
        <v>0</v>
      </c>
    </row>
    <row r="131" spans="2:17" s="1" customFormat="1" ht="30" customHeight="1" x14ac:dyDescent="0.45">
      <c r="B131" s="2"/>
      <c r="C131" s="48">
        <v>0</v>
      </c>
      <c r="D131" s="51"/>
      <c r="E131" s="53">
        <f>Table2[[#This Row],[Coût unitaire (Sans taxes)]]*Table2[[#This Row],[Nombre d''unités]]</f>
        <v>0</v>
      </c>
      <c r="F131" s="117"/>
      <c r="G131" s="118">
        <f>SUM(Table2[[#This Row],[Coût total ]]*0.3)</f>
        <v>0</v>
      </c>
      <c r="H131" s="119">
        <f>Table2[[#This Row],[Coût total ]]-Table2[[#This Row],[Financement de l''organisation (en espèces)]]</f>
        <v>0</v>
      </c>
      <c r="I131" s="3"/>
      <c r="J131" s="3"/>
      <c r="K13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1" s="146" t="str">
        <f>IF(AND(Table2[[#This Row],[Coût total ]]&gt;0, NOT((ISBLANK(Table2[[#This Row],[Catégorie des coûts]]))),NOT((ISBLANK(Table2[[#This Row],[Poste de dépense (Nom de l''item sur le devis)]]))), Table2[[#This Row],[Erreurs de partage des coûts]]="Aucune erreur identifiée!", NOT((ISBLANK(Table2[[#This Row],[Fournisseur]])))), "Complète", N131)</f>
        <v>Inutilisée</v>
      </c>
      <c r="M131" s="120">
        <f>IF(OR(Table2[[#This Row],[Verif2++]]=TRUE, AND(NOT(ISBLANK(Table2[[#This Row],[Poste de dépense (Nom de l''item sur le devis)]])),Table2[[#This Row],[Coût total ]]&lt;=0,Table2[[#This Row],[Financement de l''organisation (en espèces)]]&lt;=0,Table2[[#This Row],[Validité des entrées]]="Incomplète")), 1, 0)</f>
        <v>0</v>
      </c>
      <c r="N131" s="1" t="str">
        <f>IF(NOT(ISBLANK(Table2[[#This Row],[Poste de dépense (Nom de l''item sur le devis)]])), "Incomplète","Inutilisée")</f>
        <v>Inutilisée</v>
      </c>
      <c r="O131" s="106">
        <f>IF((Table2[[#This Row],[Coût total ]]-Table2[[#This Row],[Financement de l''organisation (en espèces)]])&gt;1500000, 1500000, (Table2[[#This Row],[Coût total ]]-Table2[[#This Row],[Financement de l''organisation (en espèces)]]))</f>
        <v>0</v>
      </c>
      <c r="P131" s="106">
        <f>IF((Table2[[#This Row],[Coût total ]]-Table2[[#This Row],[Financement de l''organisation (en espèces)]])&lt;1500000, 0, (Table2[[#This Row],[Coût total ]]-Table2[[#This Row],[Financement de l''organisation (en espèces)]]))</f>
        <v>0</v>
      </c>
      <c r="Q131" s="1" t="b">
        <f>Table2[[#This Row],[Erreurs de partage des coûts]]="Erreur de partage des coûts"</f>
        <v>0</v>
      </c>
    </row>
    <row r="132" spans="2:17" s="1" customFormat="1" ht="30" customHeight="1" x14ac:dyDescent="0.45">
      <c r="B132" s="2"/>
      <c r="C132" s="48">
        <v>0</v>
      </c>
      <c r="D132" s="51"/>
      <c r="E132" s="53">
        <f>Table2[[#This Row],[Coût unitaire (Sans taxes)]]*Table2[[#This Row],[Nombre d''unités]]</f>
        <v>0</v>
      </c>
      <c r="F132" s="117"/>
      <c r="G132" s="118">
        <f>SUM(Table2[[#This Row],[Coût total ]]*0.3)</f>
        <v>0</v>
      </c>
      <c r="H132" s="119">
        <f>Table2[[#This Row],[Coût total ]]-Table2[[#This Row],[Financement de l''organisation (en espèces)]]</f>
        <v>0</v>
      </c>
      <c r="I132" s="3"/>
      <c r="J132" s="3"/>
      <c r="K13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2" s="146" t="str">
        <f>IF(AND(Table2[[#This Row],[Coût total ]]&gt;0, NOT((ISBLANK(Table2[[#This Row],[Catégorie des coûts]]))),NOT((ISBLANK(Table2[[#This Row],[Poste de dépense (Nom de l''item sur le devis)]]))), Table2[[#This Row],[Erreurs de partage des coûts]]="Aucune erreur identifiée!", NOT((ISBLANK(Table2[[#This Row],[Fournisseur]])))), "Complète", N132)</f>
        <v>Inutilisée</v>
      </c>
      <c r="M132" s="120">
        <f>IF(OR(Table2[[#This Row],[Verif2++]]=TRUE, AND(NOT(ISBLANK(Table2[[#This Row],[Poste de dépense (Nom de l''item sur le devis)]])),Table2[[#This Row],[Coût total ]]&lt;=0,Table2[[#This Row],[Financement de l''organisation (en espèces)]]&lt;=0,Table2[[#This Row],[Validité des entrées]]="Incomplète")), 1, 0)</f>
        <v>0</v>
      </c>
      <c r="N132" s="1" t="str">
        <f>IF(NOT(ISBLANK(Table2[[#This Row],[Poste de dépense (Nom de l''item sur le devis)]])), "Incomplète","Inutilisée")</f>
        <v>Inutilisée</v>
      </c>
      <c r="O132" s="106">
        <f>IF((Table2[[#This Row],[Coût total ]]-Table2[[#This Row],[Financement de l''organisation (en espèces)]])&gt;1500000, 1500000, (Table2[[#This Row],[Coût total ]]-Table2[[#This Row],[Financement de l''organisation (en espèces)]]))</f>
        <v>0</v>
      </c>
      <c r="P132" s="106">
        <f>IF((Table2[[#This Row],[Coût total ]]-Table2[[#This Row],[Financement de l''organisation (en espèces)]])&lt;1500000, 0, (Table2[[#This Row],[Coût total ]]-Table2[[#This Row],[Financement de l''organisation (en espèces)]]))</f>
        <v>0</v>
      </c>
      <c r="Q132" s="1" t="b">
        <f>Table2[[#This Row],[Erreurs de partage des coûts]]="Erreur de partage des coûts"</f>
        <v>0</v>
      </c>
    </row>
    <row r="133" spans="2:17" s="1" customFormat="1" ht="30" customHeight="1" x14ac:dyDescent="0.45">
      <c r="B133" s="2"/>
      <c r="C133" s="48">
        <v>0</v>
      </c>
      <c r="D133" s="51"/>
      <c r="E133" s="53">
        <f>Table2[[#This Row],[Coût unitaire (Sans taxes)]]*Table2[[#This Row],[Nombre d''unités]]</f>
        <v>0</v>
      </c>
      <c r="F133" s="117"/>
      <c r="G133" s="118">
        <f>SUM(Table2[[#This Row],[Coût total ]]*0.3)</f>
        <v>0</v>
      </c>
      <c r="H133" s="119">
        <f>Table2[[#This Row],[Coût total ]]-Table2[[#This Row],[Financement de l''organisation (en espèces)]]</f>
        <v>0</v>
      </c>
      <c r="I133" s="3"/>
      <c r="J133" s="3"/>
      <c r="K13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3" s="146" t="str">
        <f>IF(AND(Table2[[#This Row],[Coût total ]]&gt;0, NOT((ISBLANK(Table2[[#This Row],[Catégorie des coûts]]))),NOT((ISBLANK(Table2[[#This Row],[Poste de dépense (Nom de l''item sur le devis)]]))), Table2[[#This Row],[Erreurs de partage des coûts]]="Aucune erreur identifiée!", NOT((ISBLANK(Table2[[#This Row],[Fournisseur]])))), "Complète", N133)</f>
        <v>Inutilisée</v>
      </c>
      <c r="M133" s="120">
        <f>IF(OR(Table2[[#This Row],[Verif2++]]=TRUE, AND(NOT(ISBLANK(Table2[[#This Row],[Poste de dépense (Nom de l''item sur le devis)]])),Table2[[#This Row],[Coût total ]]&lt;=0,Table2[[#This Row],[Financement de l''organisation (en espèces)]]&lt;=0,Table2[[#This Row],[Validité des entrées]]="Incomplète")), 1, 0)</f>
        <v>0</v>
      </c>
      <c r="N133" s="1" t="str">
        <f>IF(NOT(ISBLANK(Table2[[#This Row],[Poste de dépense (Nom de l''item sur le devis)]])), "Incomplète","Inutilisée")</f>
        <v>Inutilisée</v>
      </c>
      <c r="O133" s="106">
        <f>IF((Table2[[#This Row],[Coût total ]]-Table2[[#This Row],[Financement de l''organisation (en espèces)]])&gt;1500000, 1500000, (Table2[[#This Row],[Coût total ]]-Table2[[#This Row],[Financement de l''organisation (en espèces)]]))</f>
        <v>0</v>
      </c>
      <c r="P133" s="106">
        <f>IF((Table2[[#This Row],[Coût total ]]-Table2[[#This Row],[Financement de l''organisation (en espèces)]])&lt;1500000, 0, (Table2[[#This Row],[Coût total ]]-Table2[[#This Row],[Financement de l''organisation (en espèces)]]))</f>
        <v>0</v>
      </c>
      <c r="Q133" s="1" t="b">
        <f>Table2[[#This Row],[Erreurs de partage des coûts]]="Erreur de partage des coûts"</f>
        <v>0</v>
      </c>
    </row>
    <row r="134" spans="2:17" s="1" customFormat="1" ht="30" customHeight="1" x14ac:dyDescent="0.45">
      <c r="B134" s="2"/>
      <c r="C134" s="48">
        <v>0</v>
      </c>
      <c r="D134" s="51"/>
      <c r="E134" s="53">
        <f>Table2[[#This Row],[Coût unitaire (Sans taxes)]]*Table2[[#This Row],[Nombre d''unités]]</f>
        <v>0</v>
      </c>
      <c r="F134" s="117"/>
      <c r="G134" s="118">
        <f>SUM(Table2[[#This Row],[Coût total ]]*0.3)</f>
        <v>0</v>
      </c>
      <c r="H134" s="119">
        <f>Table2[[#This Row],[Coût total ]]-Table2[[#This Row],[Financement de l''organisation (en espèces)]]</f>
        <v>0</v>
      </c>
      <c r="I134" s="3"/>
      <c r="J134" s="3"/>
      <c r="K13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4" s="146" t="str">
        <f>IF(AND(Table2[[#This Row],[Coût total ]]&gt;0, NOT((ISBLANK(Table2[[#This Row],[Catégorie des coûts]]))),NOT((ISBLANK(Table2[[#This Row],[Poste de dépense (Nom de l''item sur le devis)]]))), Table2[[#This Row],[Erreurs de partage des coûts]]="Aucune erreur identifiée!", NOT((ISBLANK(Table2[[#This Row],[Fournisseur]])))), "Complète", N134)</f>
        <v>Inutilisée</v>
      </c>
      <c r="M134" s="120">
        <f>IF(OR(Table2[[#This Row],[Verif2++]]=TRUE, AND(NOT(ISBLANK(Table2[[#This Row],[Poste de dépense (Nom de l''item sur le devis)]])),Table2[[#This Row],[Coût total ]]&lt;=0,Table2[[#This Row],[Financement de l''organisation (en espèces)]]&lt;=0,Table2[[#This Row],[Validité des entrées]]="Incomplète")), 1, 0)</f>
        <v>0</v>
      </c>
      <c r="N134" s="1" t="str">
        <f>IF(NOT(ISBLANK(Table2[[#This Row],[Poste de dépense (Nom de l''item sur le devis)]])), "Incomplète","Inutilisée")</f>
        <v>Inutilisée</v>
      </c>
      <c r="O134" s="106">
        <f>IF((Table2[[#This Row],[Coût total ]]-Table2[[#This Row],[Financement de l''organisation (en espèces)]])&gt;1500000, 1500000, (Table2[[#This Row],[Coût total ]]-Table2[[#This Row],[Financement de l''organisation (en espèces)]]))</f>
        <v>0</v>
      </c>
      <c r="P134" s="106">
        <f>IF((Table2[[#This Row],[Coût total ]]-Table2[[#This Row],[Financement de l''organisation (en espèces)]])&lt;1500000, 0, (Table2[[#This Row],[Coût total ]]-Table2[[#This Row],[Financement de l''organisation (en espèces)]]))</f>
        <v>0</v>
      </c>
      <c r="Q134" s="1" t="b">
        <f>Table2[[#This Row],[Erreurs de partage des coûts]]="Erreur de partage des coûts"</f>
        <v>0</v>
      </c>
    </row>
    <row r="135" spans="2:17" s="1" customFormat="1" ht="30" customHeight="1" x14ac:dyDescent="0.45">
      <c r="B135" s="2"/>
      <c r="C135" s="48">
        <v>0</v>
      </c>
      <c r="D135" s="51"/>
      <c r="E135" s="53">
        <f>Table2[[#This Row],[Coût unitaire (Sans taxes)]]*Table2[[#This Row],[Nombre d''unités]]</f>
        <v>0</v>
      </c>
      <c r="F135" s="117"/>
      <c r="G135" s="118">
        <f>SUM(Table2[[#This Row],[Coût total ]]*0.3)</f>
        <v>0</v>
      </c>
      <c r="H135" s="119">
        <f>Table2[[#This Row],[Coût total ]]-Table2[[#This Row],[Financement de l''organisation (en espèces)]]</f>
        <v>0</v>
      </c>
      <c r="I135" s="3"/>
      <c r="J135" s="3"/>
      <c r="K13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5" s="146" t="str">
        <f>IF(AND(Table2[[#This Row],[Coût total ]]&gt;0, NOT((ISBLANK(Table2[[#This Row],[Catégorie des coûts]]))),NOT((ISBLANK(Table2[[#This Row],[Poste de dépense (Nom de l''item sur le devis)]]))), Table2[[#This Row],[Erreurs de partage des coûts]]="Aucune erreur identifiée!", NOT((ISBLANK(Table2[[#This Row],[Fournisseur]])))), "Complète", N135)</f>
        <v>Inutilisée</v>
      </c>
      <c r="M135" s="120">
        <f>IF(OR(Table2[[#This Row],[Verif2++]]=TRUE, AND(NOT(ISBLANK(Table2[[#This Row],[Poste de dépense (Nom de l''item sur le devis)]])),Table2[[#This Row],[Coût total ]]&lt;=0,Table2[[#This Row],[Financement de l''organisation (en espèces)]]&lt;=0,Table2[[#This Row],[Validité des entrées]]="Incomplète")), 1, 0)</f>
        <v>0</v>
      </c>
      <c r="N135" s="1" t="str">
        <f>IF(NOT(ISBLANK(Table2[[#This Row],[Poste de dépense (Nom de l''item sur le devis)]])), "Incomplète","Inutilisée")</f>
        <v>Inutilisée</v>
      </c>
      <c r="O135" s="106">
        <f>IF((Table2[[#This Row],[Coût total ]]-Table2[[#This Row],[Financement de l''organisation (en espèces)]])&gt;1500000, 1500000, (Table2[[#This Row],[Coût total ]]-Table2[[#This Row],[Financement de l''organisation (en espèces)]]))</f>
        <v>0</v>
      </c>
      <c r="P135" s="106">
        <f>IF((Table2[[#This Row],[Coût total ]]-Table2[[#This Row],[Financement de l''organisation (en espèces)]])&lt;1500000, 0, (Table2[[#This Row],[Coût total ]]-Table2[[#This Row],[Financement de l''organisation (en espèces)]]))</f>
        <v>0</v>
      </c>
      <c r="Q135" s="1" t="b">
        <f>Table2[[#This Row],[Erreurs de partage des coûts]]="Erreur de partage des coûts"</f>
        <v>0</v>
      </c>
    </row>
    <row r="136" spans="2:17" s="1" customFormat="1" ht="30" customHeight="1" x14ac:dyDescent="0.45">
      <c r="B136" s="2"/>
      <c r="C136" s="48">
        <v>0</v>
      </c>
      <c r="D136" s="51"/>
      <c r="E136" s="53">
        <f>Table2[[#This Row],[Coût unitaire (Sans taxes)]]*Table2[[#This Row],[Nombre d''unités]]</f>
        <v>0</v>
      </c>
      <c r="F136" s="117"/>
      <c r="G136" s="118">
        <f>SUM(Table2[[#This Row],[Coût total ]]*0.3)</f>
        <v>0</v>
      </c>
      <c r="H136" s="119">
        <f>Table2[[#This Row],[Coût total ]]-Table2[[#This Row],[Financement de l''organisation (en espèces)]]</f>
        <v>0</v>
      </c>
      <c r="I136" s="3"/>
      <c r="J136" s="3"/>
      <c r="K13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6" s="146" t="str">
        <f>IF(AND(Table2[[#This Row],[Coût total ]]&gt;0, NOT((ISBLANK(Table2[[#This Row],[Catégorie des coûts]]))),NOT((ISBLANK(Table2[[#This Row],[Poste de dépense (Nom de l''item sur le devis)]]))), Table2[[#This Row],[Erreurs de partage des coûts]]="Aucune erreur identifiée!", NOT((ISBLANK(Table2[[#This Row],[Fournisseur]])))), "Complète", N136)</f>
        <v>Inutilisée</v>
      </c>
      <c r="M136" s="120">
        <f>IF(OR(Table2[[#This Row],[Verif2++]]=TRUE, AND(NOT(ISBLANK(Table2[[#This Row],[Poste de dépense (Nom de l''item sur le devis)]])),Table2[[#This Row],[Coût total ]]&lt;=0,Table2[[#This Row],[Financement de l''organisation (en espèces)]]&lt;=0,Table2[[#This Row],[Validité des entrées]]="Incomplète")), 1, 0)</f>
        <v>0</v>
      </c>
      <c r="N136" s="1" t="str">
        <f>IF(NOT(ISBLANK(Table2[[#This Row],[Poste de dépense (Nom de l''item sur le devis)]])), "Incomplète","Inutilisée")</f>
        <v>Inutilisée</v>
      </c>
      <c r="O136" s="106">
        <f>IF((Table2[[#This Row],[Coût total ]]-Table2[[#This Row],[Financement de l''organisation (en espèces)]])&gt;1500000, 1500000, (Table2[[#This Row],[Coût total ]]-Table2[[#This Row],[Financement de l''organisation (en espèces)]]))</f>
        <v>0</v>
      </c>
      <c r="P136" s="106">
        <f>IF((Table2[[#This Row],[Coût total ]]-Table2[[#This Row],[Financement de l''organisation (en espèces)]])&lt;1500000, 0, (Table2[[#This Row],[Coût total ]]-Table2[[#This Row],[Financement de l''organisation (en espèces)]]))</f>
        <v>0</v>
      </c>
      <c r="Q136" s="1" t="b">
        <f>Table2[[#This Row],[Erreurs de partage des coûts]]="Erreur de partage des coûts"</f>
        <v>0</v>
      </c>
    </row>
    <row r="137" spans="2:17" s="1" customFormat="1" ht="30" customHeight="1" x14ac:dyDescent="0.45">
      <c r="B137" s="2"/>
      <c r="C137" s="48">
        <v>0</v>
      </c>
      <c r="D137" s="51"/>
      <c r="E137" s="53">
        <f>Table2[[#This Row],[Coût unitaire (Sans taxes)]]*Table2[[#This Row],[Nombre d''unités]]</f>
        <v>0</v>
      </c>
      <c r="F137" s="117"/>
      <c r="G137" s="118">
        <f>SUM(Table2[[#This Row],[Coût total ]]*0.3)</f>
        <v>0</v>
      </c>
      <c r="H137" s="119">
        <f>Table2[[#This Row],[Coût total ]]-Table2[[#This Row],[Financement de l''organisation (en espèces)]]</f>
        <v>0</v>
      </c>
      <c r="I137" s="3"/>
      <c r="J137" s="3"/>
      <c r="K13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7" s="146" t="str">
        <f>IF(AND(Table2[[#This Row],[Coût total ]]&gt;0, NOT((ISBLANK(Table2[[#This Row],[Catégorie des coûts]]))),NOT((ISBLANK(Table2[[#This Row],[Poste de dépense (Nom de l''item sur le devis)]]))), Table2[[#This Row],[Erreurs de partage des coûts]]="Aucune erreur identifiée!", NOT((ISBLANK(Table2[[#This Row],[Fournisseur]])))), "Complète", N137)</f>
        <v>Inutilisée</v>
      </c>
      <c r="M137" s="120">
        <f>IF(OR(Table2[[#This Row],[Verif2++]]=TRUE, AND(NOT(ISBLANK(Table2[[#This Row],[Poste de dépense (Nom de l''item sur le devis)]])),Table2[[#This Row],[Coût total ]]&lt;=0,Table2[[#This Row],[Financement de l''organisation (en espèces)]]&lt;=0,Table2[[#This Row],[Validité des entrées]]="Incomplète")), 1, 0)</f>
        <v>0</v>
      </c>
      <c r="N137" s="1" t="str">
        <f>IF(NOT(ISBLANK(Table2[[#This Row],[Poste de dépense (Nom de l''item sur le devis)]])), "Incomplète","Inutilisée")</f>
        <v>Inutilisée</v>
      </c>
      <c r="O137" s="106">
        <f>IF((Table2[[#This Row],[Coût total ]]-Table2[[#This Row],[Financement de l''organisation (en espèces)]])&gt;1500000, 1500000, (Table2[[#This Row],[Coût total ]]-Table2[[#This Row],[Financement de l''organisation (en espèces)]]))</f>
        <v>0</v>
      </c>
      <c r="P137" s="106">
        <f>IF((Table2[[#This Row],[Coût total ]]-Table2[[#This Row],[Financement de l''organisation (en espèces)]])&lt;1500000, 0, (Table2[[#This Row],[Coût total ]]-Table2[[#This Row],[Financement de l''organisation (en espèces)]]))</f>
        <v>0</v>
      </c>
      <c r="Q137" s="1" t="b">
        <f>Table2[[#This Row],[Erreurs de partage des coûts]]="Erreur de partage des coûts"</f>
        <v>0</v>
      </c>
    </row>
    <row r="138" spans="2:17" s="1" customFormat="1" ht="30" customHeight="1" x14ac:dyDescent="0.45">
      <c r="B138" s="2"/>
      <c r="C138" s="48">
        <v>0</v>
      </c>
      <c r="D138" s="51"/>
      <c r="E138" s="53">
        <f>Table2[[#This Row],[Coût unitaire (Sans taxes)]]*Table2[[#This Row],[Nombre d''unités]]</f>
        <v>0</v>
      </c>
      <c r="F138" s="117"/>
      <c r="G138" s="118">
        <f>SUM(Table2[[#This Row],[Coût total ]]*0.3)</f>
        <v>0</v>
      </c>
      <c r="H138" s="119">
        <f>Table2[[#This Row],[Coût total ]]-Table2[[#This Row],[Financement de l''organisation (en espèces)]]</f>
        <v>0</v>
      </c>
      <c r="I138" s="3"/>
      <c r="J138" s="3"/>
      <c r="K13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8" s="146" t="str">
        <f>IF(AND(Table2[[#This Row],[Coût total ]]&gt;0, NOT((ISBLANK(Table2[[#This Row],[Catégorie des coûts]]))),NOT((ISBLANK(Table2[[#This Row],[Poste de dépense (Nom de l''item sur le devis)]]))), Table2[[#This Row],[Erreurs de partage des coûts]]="Aucune erreur identifiée!", NOT((ISBLANK(Table2[[#This Row],[Fournisseur]])))), "Complète", N138)</f>
        <v>Inutilisée</v>
      </c>
      <c r="M138" s="120">
        <f>IF(OR(Table2[[#This Row],[Verif2++]]=TRUE, AND(NOT(ISBLANK(Table2[[#This Row],[Poste de dépense (Nom de l''item sur le devis)]])),Table2[[#This Row],[Coût total ]]&lt;=0,Table2[[#This Row],[Financement de l''organisation (en espèces)]]&lt;=0,Table2[[#This Row],[Validité des entrées]]="Incomplète")), 1, 0)</f>
        <v>0</v>
      </c>
      <c r="N138" s="1" t="str">
        <f>IF(NOT(ISBLANK(Table2[[#This Row],[Poste de dépense (Nom de l''item sur le devis)]])), "Incomplète","Inutilisée")</f>
        <v>Inutilisée</v>
      </c>
      <c r="O138" s="106">
        <f>IF((Table2[[#This Row],[Coût total ]]-Table2[[#This Row],[Financement de l''organisation (en espèces)]])&gt;1500000, 1500000, (Table2[[#This Row],[Coût total ]]-Table2[[#This Row],[Financement de l''organisation (en espèces)]]))</f>
        <v>0</v>
      </c>
      <c r="P138" s="106">
        <f>IF((Table2[[#This Row],[Coût total ]]-Table2[[#This Row],[Financement de l''organisation (en espèces)]])&lt;1500000, 0, (Table2[[#This Row],[Coût total ]]-Table2[[#This Row],[Financement de l''organisation (en espèces)]]))</f>
        <v>0</v>
      </c>
      <c r="Q138" s="1" t="b">
        <f>Table2[[#This Row],[Erreurs de partage des coûts]]="Erreur de partage des coûts"</f>
        <v>0</v>
      </c>
    </row>
    <row r="139" spans="2:17" s="1" customFormat="1" ht="30" customHeight="1" x14ac:dyDescent="0.45">
      <c r="B139" s="2"/>
      <c r="C139" s="48">
        <v>0</v>
      </c>
      <c r="D139" s="51"/>
      <c r="E139" s="53">
        <f>Table2[[#This Row],[Coût unitaire (Sans taxes)]]*Table2[[#This Row],[Nombre d''unités]]</f>
        <v>0</v>
      </c>
      <c r="F139" s="117"/>
      <c r="G139" s="118">
        <f>SUM(Table2[[#This Row],[Coût total ]]*0.3)</f>
        <v>0</v>
      </c>
      <c r="H139" s="119">
        <f>Table2[[#This Row],[Coût total ]]-Table2[[#This Row],[Financement de l''organisation (en espèces)]]</f>
        <v>0</v>
      </c>
      <c r="I139" s="3"/>
      <c r="J139" s="3"/>
      <c r="K13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39" s="146" t="str">
        <f>IF(AND(Table2[[#This Row],[Coût total ]]&gt;0, NOT((ISBLANK(Table2[[#This Row],[Catégorie des coûts]]))),NOT((ISBLANK(Table2[[#This Row],[Poste de dépense (Nom de l''item sur le devis)]]))), Table2[[#This Row],[Erreurs de partage des coûts]]="Aucune erreur identifiée!", NOT((ISBLANK(Table2[[#This Row],[Fournisseur]])))), "Complète", N139)</f>
        <v>Inutilisée</v>
      </c>
      <c r="M139" s="120">
        <f>IF(OR(Table2[[#This Row],[Verif2++]]=TRUE, AND(NOT(ISBLANK(Table2[[#This Row],[Poste de dépense (Nom de l''item sur le devis)]])),Table2[[#This Row],[Coût total ]]&lt;=0,Table2[[#This Row],[Financement de l''organisation (en espèces)]]&lt;=0,Table2[[#This Row],[Validité des entrées]]="Incomplète")), 1, 0)</f>
        <v>0</v>
      </c>
      <c r="N139" s="1" t="str">
        <f>IF(NOT(ISBLANK(Table2[[#This Row],[Poste de dépense (Nom de l''item sur le devis)]])), "Incomplète","Inutilisée")</f>
        <v>Inutilisée</v>
      </c>
      <c r="O139" s="106">
        <f>IF((Table2[[#This Row],[Coût total ]]-Table2[[#This Row],[Financement de l''organisation (en espèces)]])&gt;1500000, 1500000, (Table2[[#This Row],[Coût total ]]-Table2[[#This Row],[Financement de l''organisation (en espèces)]]))</f>
        <v>0</v>
      </c>
      <c r="P139" s="106">
        <f>IF((Table2[[#This Row],[Coût total ]]-Table2[[#This Row],[Financement de l''organisation (en espèces)]])&lt;1500000, 0, (Table2[[#This Row],[Coût total ]]-Table2[[#This Row],[Financement de l''organisation (en espèces)]]))</f>
        <v>0</v>
      </c>
      <c r="Q139" s="1" t="b">
        <f>Table2[[#This Row],[Erreurs de partage des coûts]]="Erreur de partage des coûts"</f>
        <v>0</v>
      </c>
    </row>
    <row r="140" spans="2:17" s="1" customFormat="1" ht="30" customHeight="1" x14ac:dyDescent="0.45">
      <c r="B140" s="2"/>
      <c r="C140" s="48">
        <v>0</v>
      </c>
      <c r="D140" s="51"/>
      <c r="E140" s="53">
        <f>Table2[[#This Row],[Coût unitaire (Sans taxes)]]*Table2[[#This Row],[Nombre d''unités]]</f>
        <v>0</v>
      </c>
      <c r="F140" s="117"/>
      <c r="G140" s="118">
        <f>SUM(Table2[[#This Row],[Coût total ]]*0.3)</f>
        <v>0</v>
      </c>
      <c r="H140" s="119">
        <f>Table2[[#This Row],[Coût total ]]-Table2[[#This Row],[Financement de l''organisation (en espèces)]]</f>
        <v>0</v>
      </c>
      <c r="I140" s="3"/>
      <c r="J140" s="3"/>
      <c r="K14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0" s="146" t="str">
        <f>IF(AND(Table2[[#This Row],[Coût total ]]&gt;0, NOT((ISBLANK(Table2[[#This Row],[Catégorie des coûts]]))),NOT((ISBLANK(Table2[[#This Row],[Poste de dépense (Nom de l''item sur le devis)]]))), Table2[[#This Row],[Erreurs de partage des coûts]]="Aucune erreur identifiée!", NOT((ISBLANK(Table2[[#This Row],[Fournisseur]])))), "Complète", N140)</f>
        <v>Inutilisée</v>
      </c>
      <c r="M140" s="120">
        <f>IF(OR(Table2[[#This Row],[Verif2++]]=TRUE, AND(NOT(ISBLANK(Table2[[#This Row],[Poste de dépense (Nom de l''item sur le devis)]])),Table2[[#This Row],[Coût total ]]&lt;=0,Table2[[#This Row],[Financement de l''organisation (en espèces)]]&lt;=0,Table2[[#This Row],[Validité des entrées]]="Incomplète")), 1, 0)</f>
        <v>0</v>
      </c>
      <c r="N140" s="1" t="str">
        <f>IF(NOT(ISBLANK(Table2[[#This Row],[Poste de dépense (Nom de l''item sur le devis)]])), "Incomplète","Inutilisée")</f>
        <v>Inutilisée</v>
      </c>
      <c r="O140" s="106">
        <f>IF((Table2[[#This Row],[Coût total ]]-Table2[[#This Row],[Financement de l''organisation (en espèces)]])&gt;1500000, 1500000, (Table2[[#This Row],[Coût total ]]-Table2[[#This Row],[Financement de l''organisation (en espèces)]]))</f>
        <v>0</v>
      </c>
      <c r="P140" s="106">
        <f>IF((Table2[[#This Row],[Coût total ]]-Table2[[#This Row],[Financement de l''organisation (en espèces)]])&lt;1500000, 0, (Table2[[#This Row],[Coût total ]]-Table2[[#This Row],[Financement de l''organisation (en espèces)]]))</f>
        <v>0</v>
      </c>
      <c r="Q140" s="1" t="b">
        <f>Table2[[#This Row],[Erreurs de partage des coûts]]="Erreur de partage des coûts"</f>
        <v>0</v>
      </c>
    </row>
    <row r="141" spans="2:17" s="1" customFormat="1" ht="30" customHeight="1" x14ac:dyDescent="0.45">
      <c r="B141" s="2"/>
      <c r="C141" s="48">
        <v>0</v>
      </c>
      <c r="D141" s="51"/>
      <c r="E141" s="53">
        <f>Table2[[#This Row],[Coût unitaire (Sans taxes)]]*Table2[[#This Row],[Nombre d''unités]]</f>
        <v>0</v>
      </c>
      <c r="F141" s="117"/>
      <c r="G141" s="118">
        <f>SUM(Table2[[#This Row],[Coût total ]]*0.3)</f>
        <v>0</v>
      </c>
      <c r="H141" s="119">
        <f>Table2[[#This Row],[Coût total ]]-Table2[[#This Row],[Financement de l''organisation (en espèces)]]</f>
        <v>0</v>
      </c>
      <c r="I141" s="3"/>
      <c r="J141" s="3"/>
      <c r="K14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1" s="146" t="str">
        <f>IF(AND(Table2[[#This Row],[Coût total ]]&gt;0, NOT((ISBLANK(Table2[[#This Row],[Catégorie des coûts]]))),NOT((ISBLANK(Table2[[#This Row],[Poste de dépense (Nom de l''item sur le devis)]]))), Table2[[#This Row],[Erreurs de partage des coûts]]="Aucune erreur identifiée!", NOT((ISBLANK(Table2[[#This Row],[Fournisseur]])))), "Complète", N141)</f>
        <v>Inutilisée</v>
      </c>
      <c r="M141" s="120">
        <f>IF(OR(Table2[[#This Row],[Verif2++]]=TRUE, AND(NOT(ISBLANK(Table2[[#This Row],[Poste de dépense (Nom de l''item sur le devis)]])),Table2[[#This Row],[Coût total ]]&lt;=0,Table2[[#This Row],[Financement de l''organisation (en espèces)]]&lt;=0,Table2[[#This Row],[Validité des entrées]]="Incomplète")), 1, 0)</f>
        <v>0</v>
      </c>
      <c r="N141" s="1" t="str">
        <f>IF(NOT(ISBLANK(Table2[[#This Row],[Poste de dépense (Nom de l''item sur le devis)]])), "Incomplète","Inutilisée")</f>
        <v>Inutilisée</v>
      </c>
      <c r="O141" s="106">
        <f>IF((Table2[[#This Row],[Coût total ]]-Table2[[#This Row],[Financement de l''organisation (en espèces)]])&gt;1500000, 1500000, (Table2[[#This Row],[Coût total ]]-Table2[[#This Row],[Financement de l''organisation (en espèces)]]))</f>
        <v>0</v>
      </c>
      <c r="P141" s="106">
        <f>IF((Table2[[#This Row],[Coût total ]]-Table2[[#This Row],[Financement de l''organisation (en espèces)]])&lt;1500000, 0, (Table2[[#This Row],[Coût total ]]-Table2[[#This Row],[Financement de l''organisation (en espèces)]]))</f>
        <v>0</v>
      </c>
      <c r="Q141" s="1" t="b">
        <f>Table2[[#This Row],[Erreurs de partage des coûts]]="Erreur de partage des coûts"</f>
        <v>0</v>
      </c>
    </row>
    <row r="142" spans="2:17" s="1" customFormat="1" ht="30" customHeight="1" x14ac:dyDescent="0.45">
      <c r="B142" s="2"/>
      <c r="C142" s="48">
        <v>0</v>
      </c>
      <c r="D142" s="51"/>
      <c r="E142" s="53">
        <f>Table2[[#This Row],[Coût unitaire (Sans taxes)]]*Table2[[#This Row],[Nombre d''unités]]</f>
        <v>0</v>
      </c>
      <c r="F142" s="117"/>
      <c r="G142" s="118">
        <f>SUM(Table2[[#This Row],[Coût total ]]*0.3)</f>
        <v>0</v>
      </c>
      <c r="H142" s="119">
        <f>Table2[[#This Row],[Coût total ]]-Table2[[#This Row],[Financement de l''organisation (en espèces)]]</f>
        <v>0</v>
      </c>
      <c r="I142" s="3"/>
      <c r="J142" s="3"/>
      <c r="K14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2" s="146" t="str">
        <f>IF(AND(Table2[[#This Row],[Coût total ]]&gt;0, NOT((ISBLANK(Table2[[#This Row],[Catégorie des coûts]]))),NOT((ISBLANK(Table2[[#This Row],[Poste de dépense (Nom de l''item sur le devis)]]))), Table2[[#This Row],[Erreurs de partage des coûts]]="Aucune erreur identifiée!", NOT((ISBLANK(Table2[[#This Row],[Fournisseur]])))), "Complète", N142)</f>
        <v>Inutilisée</v>
      </c>
      <c r="M142" s="120">
        <f>IF(OR(Table2[[#This Row],[Verif2++]]=TRUE, AND(NOT(ISBLANK(Table2[[#This Row],[Poste de dépense (Nom de l''item sur le devis)]])),Table2[[#This Row],[Coût total ]]&lt;=0,Table2[[#This Row],[Financement de l''organisation (en espèces)]]&lt;=0,Table2[[#This Row],[Validité des entrées]]="Incomplète")), 1, 0)</f>
        <v>0</v>
      </c>
      <c r="N142" s="1" t="str">
        <f>IF(NOT(ISBLANK(Table2[[#This Row],[Poste de dépense (Nom de l''item sur le devis)]])), "Incomplète","Inutilisée")</f>
        <v>Inutilisée</v>
      </c>
      <c r="O142" s="106">
        <f>IF((Table2[[#This Row],[Coût total ]]-Table2[[#This Row],[Financement de l''organisation (en espèces)]])&gt;1500000, 1500000, (Table2[[#This Row],[Coût total ]]-Table2[[#This Row],[Financement de l''organisation (en espèces)]]))</f>
        <v>0</v>
      </c>
      <c r="P142" s="106">
        <f>IF((Table2[[#This Row],[Coût total ]]-Table2[[#This Row],[Financement de l''organisation (en espèces)]])&lt;1500000, 0, (Table2[[#This Row],[Coût total ]]-Table2[[#This Row],[Financement de l''organisation (en espèces)]]))</f>
        <v>0</v>
      </c>
      <c r="Q142" s="1" t="b">
        <f>Table2[[#This Row],[Erreurs de partage des coûts]]="Erreur de partage des coûts"</f>
        <v>0</v>
      </c>
    </row>
    <row r="143" spans="2:17" s="1" customFormat="1" ht="30" customHeight="1" x14ac:dyDescent="0.45">
      <c r="B143" s="2"/>
      <c r="C143" s="48">
        <v>0</v>
      </c>
      <c r="D143" s="51"/>
      <c r="E143" s="53">
        <f>Table2[[#This Row],[Coût unitaire (Sans taxes)]]*Table2[[#This Row],[Nombre d''unités]]</f>
        <v>0</v>
      </c>
      <c r="F143" s="117"/>
      <c r="G143" s="118">
        <f>SUM(Table2[[#This Row],[Coût total ]]*0.3)</f>
        <v>0</v>
      </c>
      <c r="H143" s="119">
        <f>Table2[[#This Row],[Coût total ]]-Table2[[#This Row],[Financement de l''organisation (en espèces)]]</f>
        <v>0</v>
      </c>
      <c r="I143" s="3"/>
      <c r="J143" s="3"/>
      <c r="K14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3" s="146" t="str">
        <f>IF(AND(Table2[[#This Row],[Coût total ]]&gt;0, NOT((ISBLANK(Table2[[#This Row],[Catégorie des coûts]]))),NOT((ISBLANK(Table2[[#This Row],[Poste de dépense (Nom de l''item sur le devis)]]))), Table2[[#This Row],[Erreurs de partage des coûts]]="Aucune erreur identifiée!", NOT((ISBLANK(Table2[[#This Row],[Fournisseur]])))), "Complète", N143)</f>
        <v>Inutilisée</v>
      </c>
      <c r="M143" s="120">
        <f>IF(OR(Table2[[#This Row],[Verif2++]]=TRUE, AND(NOT(ISBLANK(Table2[[#This Row],[Poste de dépense (Nom de l''item sur le devis)]])),Table2[[#This Row],[Coût total ]]&lt;=0,Table2[[#This Row],[Financement de l''organisation (en espèces)]]&lt;=0,Table2[[#This Row],[Validité des entrées]]="Incomplète")), 1, 0)</f>
        <v>0</v>
      </c>
      <c r="N143" s="1" t="str">
        <f>IF(NOT(ISBLANK(Table2[[#This Row],[Poste de dépense (Nom de l''item sur le devis)]])), "Incomplète","Inutilisée")</f>
        <v>Inutilisée</v>
      </c>
      <c r="O143" s="106">
        <f>IF((Table2[[#This Row],[Coût total ]]-Table2[[#This Row],[Financement de l''organisation (en espèces)]])&gt;1500000, 1500000, (Table2[[#This Row],[Coût total ]]-Table2[[#This Row],[Financement de l''organisation (en espèces)]]))</f>
        <v>0</v>
      </c>
      <c r="P143" s="106">
        <f>IF((Table2[[#This Row],[Coût total ]]-Table2[[#This Row],[Financement de l''organisation (en espèces)]])&lt;1500000, 0, (Table2[[#This Row],[Coût total ]]-Table2[[#This Row],[Financement de l''organisation (en espèces)]]))</f>
        <v>0</v>
      </c>
      <c r="Q143" s="1" t="b">
        <f>Table2[[#This Row],[Erreurs de partage des coûts]]="Erreur de partage des coûts"</f>
        <v>0</v>
      </c>
    </row>
    <row r="144" spans="2:17" s="1" customFormat="1" ht="30" customHeight="1" x14ac:dyDescent="0.45">
      <c r="B144" s="2"/>
      <c r="C144" s="48">
        <v>0</v>
      </c>
      <c r="D144" s="51"/>
      <c r="E144" s="53">
        <f>Table2[[#This Row],[Coût unitaire (Sans taxes)]]*Table2[[#This Row],[Nombre d''unités]]</f>
        <v>0</v>
      </c>
      <c r="F144" s="117"/>
      <c r="G144" s="118">
        <f>SUM(Table2[[#This Row],[Coût total ]]*0.3)</f>
        <v>0</v>
      </c>
      <c r="H144" s="119">
        <f>Table2[[#This Row],[Coût total ]]-Table2[[#This Row],[Financement de l''organisation (en espèces)]]</f>
        <v>0</v>
      </c>
      <c r="I144" s="3"/>
      <c r="J144" s="3"/>
      <c r="K14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4" s="146" t="str">
        <f>IF(AND(Table2[[#This Row],[Coût total ]]&gt;0, NOT((ISBLANK(Table2[[#This Row],[Catégorie des coûts]]))),NOT((ISBLANK(Table2[[#This Row],[Poste de dépense (Nom de l''item sur le devis)]]))), Table2[[#This Row],[Erreurs de partage des coûts]]="Aucune erreur identifiée!", NOT((ISBLANK(Table2[[#This Row],[Fournisseur]])))), "Complète", N144)</f>
        <v>Inutilisée</v>
      </c>
      <c r="M144" s="120">
        <f>IF(OR(Table2[[#This Row],[Verif2++]]=TRUE, AND(NOT(ISBLANK(Table2[[#This Row],[Poste de dépense (Nom de l''item sur le devis)]])),Table2[[#This Row],[Coût total ]]&lt;=0,Table2[[#This Row],[Financement de l''organisation (en espèces)]]&lt;=0,Table2[[#This Row],[Validité des entrées]]="Incomplète")), 1, 0)</f>
        <v>0</v>
      </c>
      <c r="N144" s="1" t="str">
        <f>IF(NOT(ISBLANK(Table2[[#This Row],[Poste de dépense (Nom de l''item sur le devis)]])), "Incomplète","Inutilisée")</f>
        <v>Inutilisée</v>
      </c>
      <c r="O144" s="106">
        <f>IF((Table2[[#This Row],[Coût total ]]-Table2[[#This Row],[Financement de l''organisation (en espèces)]])&gt;1500000, 1500000, (Table2[[#This Row],[Coût total ]]-Table2[[#This Row],[Financement de l''organisation (en espèces)]]))</f>
        <v>0</v>
      </c>
      <c r="P144" s="106">
        <f>IF((Table2[[#This Row],[Coût total ]]-Table2[[#This Row],[Financement de l''organisation (en espèces)]])&lt;1500000, 0, (Table2[[#This Row],[Coût total ]]-Table2[[#This Row],[Financement de l''organisation (en espèces)]]))</f>
        <v>0</v>
      </c>
      <c r="Q144" s="1" t="b">
        <f>Table2[[#This Row],[Erreurs de partage des coûts]]="Erreur de partage des coûts"</f>
        <v>0</v>
      </c>
    </row>
    <row r="145" spans="2:17" s="1" customFormat="1" ht="30" customHeight="1" x14ac:dyDescent="0.45">
      <c r="B145" s="2"/>
      <c r="C145" s="48">
        <v>0</v>
      </c>
      <c r="D145" s="51"/>
      <c r="E145" s="53">
        <f>Table2[[#This Row],[Coût unitaire (Sans taxes)]]*Table2[[#This Row],[Nombre d''unités]]</f>
        <v>0</v>
      </c>
      <c r="F145" s="117"/>
      <c r="G145" s="118">
        <f>SUM(Table2[[#This Row],[Coût total ]]*0.3)</f>
        <v>0</v>
      </c>
      <c r="H145" s="119">
        <f>Table2[[#This Row],[Coût total ]]-Table2[[#This Row],[Financement de l''organisation (en espèces)]]</f>
        <v>0</v>
      </c>
      <c r="I145" s="3"/>
      <c r="J145" s="3"/>
      <c r="K14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5" s="146" t="str">
        <f>IF(AND(Table2[[#This Row],[Coût total ]]&gt;0, NOT((ISBLANK(Table2[[#This Row],[Catégorie des coûts]]))),NOT((ISBLANK(Table2[[#This Row],[Poste de dépense (Nom de l''item sur le devis)]]))), Table2[[#This Row],[Erreurs de partage des coûts]]="Aucune erreur identifiée!", NOT((ISBLANK(Table2[[#This Row],[Fournisseur]])))), "Complète", N145)</f>
        <v>Inutilisée</v>
      </c>
      <c r="M145" s="120">
        <f>IF(OR(Table2[[#This Row],[Verif2++]]=TRUE, AND(NOT(ISBLANK(Table2[[#This Row],[Poste de dépense (Nom de l''item sur le devis)]])),Table2[[#This Row],[Coût total ]]&lt;=0,Table2[[#This Row],[Financement de l''organisation (en espèces)]]&lt;=0,Table2[[#This Row],[Validité des entrées]]="Incomplète")), 1, 0)</f>
        <v>0</v>
      </c>
      <c r="N145" s="1" t="str">
        <f>IF(NOT(ISBLANK(Table2[[#This Row],[Poste de dépense (Nom de l''item sur le devis)]])), "Incomplète","Inutilisée")</f>
        <v>Inutilisée</v>
      </c>
      <c r="O145" s="106">
        <f>IF((Table2[[#This Row],[Coût total ]]-Table2[[#This Row],[Financement de l''organisation (en espèces)]])&gt;1500000, 1500000, (Table2[[#This Row],[Coût total ]]-Table2[[#This Row],[Financement de l''organisation (en espèces)]]))</f>
        <v>0</v>
      </c>
      <c r="P145" s="106">
        <f>IF((Table2[[#This Row],[Coût total ]]-Table2[[#This Row],[Financement de l''organisation (en espèces)]])&lt;1500000, 0, (Table2[[#This Row],[Coût total ]]-Table2[[#This Row],[Financement de l''organisation (en espèces)]]))</f>
        <v>0</v>
      </c>
      <c r="Q145" s="1" t="b">
        <f>Table2[[#This Row],[Erreurs de partage des coûts]]="Erreur de partage des coûts"</f>
        <v>0</v>
      </c>
    </row>
    <row r="146" spans="2:17" s="1" customFormat="1" ht="30" customHeight="1" x14ac:dyDescent="0.45">
      <c r="B146" s="2"/>
      <c r="C146" s="48">
        <v>0</v>
      </c>
      <c r="D146" s="51"/>
      <c r="E146" s="53">
        <f>Table2[[#This Row],[Coût unitaire (Sans taxes)]]*Table2[[#This Row],[Nombre d''unités]]</f>
        <v>0</v>
      </c>
      <c r="F146" s="117"/>
      <c r="G146" s="118">
        <f>SUM(Table2[[#This Row],[Coût total ]]*0.3)</f>
        <v>0</v>
      </c>
      <c r="H146" s="119">
        <f>Table2[[#This Row],[Coût total ]]-Table2[[#This Row],[Financement de l''organisation (en espèces)]]</f>
        <v>0</v>
      </c>
      <c r="I146" s="3"/>
      <c r="J146" s="3"/>
      <c r="K14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6" s="146" t="str">
        <f>IF(AND(Table2[[#This Row],[Coût total ]]&gt;0, NOT((ISBLANK(Table2[[#This Row],[Catégorie des coûts]]))),NOT((ISBLANK(Table2[[#This Row],[Poste de dépense (Nom de l''item sur le devis)]]))), Table2[[#This Row],[Erreurs de partage des coûts]]="Aucune erreur identifiée!", NOT((ISBLANK(Table2[[#This Row],[Fournisseur]])))), "Complète", N146)</f>
        <v>Inutilisée</v>
      </c>
      <c r="M146" s="120">
        <f>IF(OR(Table2[[#This Row],[Verif2++]]=TRUE, AND(NOT(ISBLANK(Table2[[#This Row],[Poste de dépense (Nom de l''item sur le devis)]])),Table2[[#This Row],[Coût total ]]&lt;=0,Table2[[#This Row],[Financement de l''organisation (en espèces)]]&lt;=0,Table2[[#This Row],[Validité des entrées]]="Incomplète")), 1, 0)</f>
        <v>0</v>
      </c>
      <c r="N146" s="1" t="str">
        <f>IF(NOT(ISBLANK(Table2[[#This Row],[Poste de dépense (Nom de l''item sur le devis)]])), "Incomplète","Inutilisée")</f>
        <v>Inutilisée</v>
      </c>
      <c r="O146" s="106">
        <f>IF((Table2[[#This Row],[Coût total ]]-Table2[[#This Row],[Financement de l''organisation (en espèces)]])&gt;1500000, 1500000, (Table2[[#This Row],[Coût total ]]-Table2[[#This Row],[Financement de l''organisation (en espèces)]]))</f>
        <v>0</v>
      </c>
      <c r="P146" s="106">
        <f>IF((Table2[[#This Row],[Coût total ]]-Table2[[#This Row],[Financement de l''organisation (en espèces)]])&lt;1500000, 0, (Table2[[#This Row],[Coût total ]]-Table2[[#This Row],[Financement de l''organisation (en espèces)]]))</f>
        <v>0</v>
      </c>
      <c r="Q146" s="1" t="b">
        <f>Table2[[#This Row],[Erreurs de partage des coûts]]="Erreur de partage des coûts"</f>
        <v>0</v>
      </c>
    </row>
    <row r="147" spans="2:17" s="1" customFormat="1" ht="30" customHeight="1" x14ac:dyDescent="0.45">
      <c r="B147" s="2"/>
      <c r="C147" s="48">
        <v>0</v>
      </c>
      <c r="D147" s="51"/>
      <c r="E147" s="53">
        <f>Table2[[#This Row],[Coût unitaire (Sans taxes)]]*Table2[[#This Row],[Nombre d''unités]]</f>
        <v>0</v>
      </c>
      <c r="F147" s="117"/>
      <c r="G147" s="118">
        <f>SUM(Table2[[#This Row],[Coût total ]]*0.3)</f>
        <v>0</v>
      </c>
      <c r="H147" s="119">
        <f>Table2[[#This Row],[Coût total ]]-Table2[[#This Row],[Financement de l''organisation (en espèces)]]</f>
        <v>0</v>
      </c>
      <c r="I147" s="3"/>
      <c r="J147" s="3"/>
      <c r="K14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7" s="146" t="str">
        <f>IF(AND(Table2[[#This Row],[Coût total ]]&gt;0, NOT((ISBLANK(Table2[[#This Row],[Catégorie des coûts]]))),NOT((ISBLANK(Table2[[#This Row],[Poste de dépense (Nom de l''item sur le devis)]]))), Table2[[#This Row],[Erreurs de partage des coûts]]="Aucune erreur identifiée!", NOT((ISBLANK(Table2[[#This Row],[Fournisseur]])))), "Complète", N147)</f>
        <v>Inutilisée</v>
      </c>
      <c r="M147" s="120">
        <f>IF(OR(Table2[[#This Row],[Verif2++]]=TRUE, AND(NOT(ISBLANK(Table2[[#This Row],[Poste de dépense (Nom de l''item sur le devis)]])),Table2[[#This Row],[Coût total ]]&lt;=0,Table2[[#This Row],[Financement de l''organisation (en espèces)]]&lt;=0,Table2[[#This Row],[Validité des entrées]]="Incomplète")), 1, 0)</f>
        <v>0</v>
      </c>
      <c r="N147" s="1" t="str">
        <f>IF(NOT(ISBLANK(Table2[[#This Row],[Poste de dépense (Nom de l''item sur le devis)]])), "Incomplète","Inutilisée")</f>
        <v>Inutilisée</v>
      </c>
      <c r="O147" s="106">
        <f>IF((Table2[[#This Row],[Coût total ]]-Table2[[#This Row],[Financement de l''organisation (en espèces)]])&gt;1500000, 1500000, (Table2[[#This Row],[Coût total ]]-Table2[[#This Row],[Financement de l''organisation (en espèces)]]))</f>
        <v>0</v>
      </c>
      <c r="P147" s="106">
        <f>IF((Table2[[#This Row],[Coût total ]]-Table2[[#This Row],[Financement de l''organisation (en espèces)]])&lt;1500000, 0, (Table2[[#This Row],[Coût total ]]-Table2[[#This Row],[Financement de l''organisation (en espèces)]]))</f>
        <v>0</v>
      </c>
      <c r="Q147" s="1" t="b">
        <f>Table2[[#This Row],[Erreurs de partage des coûts]]="Erreur de partage des coûts"</f>
        <v>0</v>
      </c>
    </row>
    <row r="148" spans="2:17" s="1" customFormat="1" ht="30" customHeight="1" x14ac:dyDescent="0.45">
      <c r="B148" s="2"/>
      <c r="C148" s="48">
        <v>0</v>
      </c>
      <c r="D148" s="51"/>
      <c r="E148" s="53">
        <f>Table2[[#This Row],[Coût unitaire (Sans taxes)]]*Table2[[#This Row],[Nombre d''unités]]</f>
        <v>0</v>
      </c>
      <c r="F148" s="117"/>
      <c r="G148" s="118">
        <f>SUM(Table2[[#This Row],[Coût total ]]*0.3)</f>
        <v>0</v>
      </c>
      <c r="H148" s="119">
        <f>Table2[[#This Row],[Coût total ]]-Table2[[#This Row],[Financement de l''organisation (en espèces)]]</f>
        <v>0</v>
      </c>
      <c r="I148" s="3"/>
      <c r="J148" s="3"/>
      <c r="K14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8" s="146" t="str">
        <f>IF(AND(Table2[[#This Row],[Coût total ]]&gt;0, NOT((ISBLANK(Table2[[#This Row],[Catégorie des coûts]]))),NOT((ISBLANK(Table2[[#This Row],[Poste de dépense (Nom de l''item sur le devis)]]))), Table2[[#This Row],[Erreurs de partage des coûts]]="Aucune erreur identifiée!", NOT((ISBLANK(Table2[[#This Row],[Fournisseur]])))), "Complète", N148)</f>
        <v>Inutilisée</v>
      </c>
      <c r="M148" s="120">
        <f>IF(OR(Table2[[#This Row],[Verif2++]]=TRUE, AND(NOT(ISBLANK(Table2[[#This Row],[Poste de dépense (Nom de l''item sur le devis)]])),Table2[[#This Row],[Coût total ]]&lt;=0,Table2[[#This Row],[Financement de l''organisation (en espèces)]]&lt;=0,Table2[[#This Row],[Validité des entrées]]="Incomplète")), 1, 0)</f>
        <v>0</v>
      </c>
      <c r="N148" s="1" t="str">
        <f>IF(NOT(ISBLANK(Table2[[#This Row],[Poste de dépense (Nom de l''item sur le devis)]])), "Incomplète","Inutilisée")</f>
        <v>Inutilisée</v>
      </c>
      <c r="O148" s="106">
        <f>IF((Table2[[#This Row],[Coût total ]]-Table2[[#This Row],[Financement de l''organisation (en espèces)]])&gt;1500000, 1500000, (Table2[[#This Row],[Coût total ]]-Table2[[#This Row],[Financement de l''organisation (en espèces)]]))</f>
        <v>0</v>
      </c>
      <c r="P148" s="106">
        <f>IF((Table2[[#This Row],[Coût total ]]-Table2[[#This Row],[Financement de l''organisation (en espèces)]])&lt;1500000, 0, (Table2[[#This Row],[Coût total ]]-Table2[[#This Row],[Financement de l''organisation (en espèces)]]))</f>
        <v>0</v>
      </c>
      <c r="Q148" s="1" t="b">
        <f>Table2[[#This Row],[Erreurs de partage des coûts]]="Erreur de partage des coûts"</f>
        <v>0</v>
      </c>
    </row>
    <row r="149" spans="2:17" s="1" customFormat="1" ht="30" customHeight="1" x14ac:dyDescent="0.45">
      <c r="B149" s="2"/>
      <c r="C149" s="48">
        <v>0</v>
      </c>
      <c r="D149" s="51"/>
      <c r="E149" s="53">
        <f>Table2[[#This Row],[Coût unitaire (Sans taxes)]]*Table2[[#This Row],[Nombre d''unités]]</f>
        <v>0</v>
      </c>
      <c r="F149" s="117"/>
      <c r="G149" s="118">
        <f>SUM(Table2[[#This Row],[Coût total ]]*0.3)</f>
        <v>0</v>
      </c>
      <c r="H149" s="119">
        <f>Table2[[#This Row],[Coût total ]]-Table2[[#This Row],[Financement de l''organisation (en espèces)]]</f>
        <v>0</v>
      </c>
      <c r="I149" s="3"/>
      <c r="J149" s="3"/>
      <c r="K14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49" s="146" t="str">
        <f>IF(AND(Table2[[#This Row],[Coût total ]]&gt;0, NOT((ISBLANK(Table2[[#This Row],[Catégorie des coûts]]))),NOT((ISBLANK(Table2[[#This Row],[Poste de dépense (Nom de l''item sur le devis)]]))), Table2[[#This Row],[Erreurs de partage des coûts]]="Aucune erreur identifiée!", NOT((ISBLANK(Table2[[#This Row],[Fournisseur]])))), "Complète", N149)</f>
        <v>Inutilisée</v>
      </c>
      <c r="M149" s="120">
        <f>IF(OR(Table2[[#This Row],[Verif2++]]=TRUE, AND(NOT(ISBLANK(Table2[[#This Row],[Poste de dépense (Nom de l''item sur le devis)]])),Table2[[#This Row],[Coût total ]]&lt;=0,Table2[[#This Row],[Financement de l''organisation (en espèces)]]&lt;=0,Table2[[#This Row],[Validité des entrées]]="Incomplète")), 1, 0)</f>
        <v>0</v>
      </c>
      <c r="N149" s="1" t="str">
        <f>IF(NOT(ISBLANK(Table2[[#This Row],[Poste de dépense (Nom de l''item sur le devis)]])), "Incomplète","Inutilisée")</f>
        <v>Inutilisée</v>
      </c>
      <c r="O149" s="106">
        <f>IF((Table2[[#This Row],[Coût total ]]-Table2[[#This Row],[Financement de l''organisation (en espèces)]])&gt;1500000, 1500000, (Table2[[#This Row],[Coût total ]]-Table2[[#This Row],[Financement de l''organisation (en espèces)]]))</f>
        <v>0</v>
      </c>
      <c r="P149" s="106">
        <f>IF((Table2[[#This Row],[Coût total ]]-Table2[[#This Row],[Financement de l''organisation (en espèces)]])&lt;1500000, 0, (Table2[[#This Row],[Coût total ]]-Table2[[#This Row],[Financement de l''organisation (en espèces)]]))</f>
        <v>0</v>
      </c>
      <c r="Q149" s="1" t="b">
        <f>Table2[[#This Row],[Erreurs de partage des coûts]]="Erreur de partage des coûts"</f>
        <v>0</v>
      </c>
    </row>
    <row r="150" spans="2:17" s="1" customFormat="1" ht="30" customHeight="1" x14ac:dyDescent="0.45">
      <c r="B150" s="2"/>
      <c r="C150" s="48">
        <v>0</v>
      </c>
      <c r="D150" s="51"/>
      <c r="E150" s="53">
        <f>Table2[[#This Row],[Coût unitaire (Sans taxes)]]*Table2[[#This Row],[Nombre d''unités]]</f>
        <v>0</v>
      </c>
      <c r="F150" s="117"/>
      <c r="G150" s="118">
        <f>SUM(Table2[[#This Row],[Coût total ]]*0.3)</f>
        <v>0</v>
      </c>
      <c r="H150" s="119">
        <f>Table2[[#This Row],[Coût total ]]-Table2[[#This Row],[Financement de l''organisation (en espèces)]]</f>
        <v>0</v>
      </c>
      <c r="I150" s="3"/>
      <c r="J150" s="3"/>
      <c r="K15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0" s="146" t="str">
        <f>IF(AND(Table2[[#This Row],[Coût total ]]&gt;0, NOT((ISBLANK(Table2[[#This Row],[Catégorie des coûts]]))),NOT((ISBLANK(Table2[[#This Row],[Poste de dépense (Nom de l''item sur le devis)]]))), Table2[[#This Row],[Erreurs de partage des coûts]]="Aucune erreur identifiée!", NOT((ISBLANK(Table2[[#This Row],[Fournisseur]])))), "Complète", N150)</f>
        <v>Inutilisée</v>
      </c>
      <c r="M150" s="120">
        <f>IF(OR(Table2[[#This Row],[Verif2++]]=TRUE, AND(NOT(ISBLANK(Table2[[#This Row],[Poste de dépense (Nom de l''item sur le devis)]])),Table2[[#This Row],[Coût total ]]&lt;=0,Table2[[#This Row],[Financement de l''organisation (en espèces)]]&lt;=0,Table2[[#This Row],[Validité des entrées]]="Incomplète")), 1, 0)</f>
        <v>0</v>
      </c>
      <c r="N150" s="1" t="str">
        <f>IF(NOT(ISBLANK(Table2[[#This Row],[Poste de dépense (Nom de l''item sur le devis)]])), "Incomplète","Inutilisée")</f>
        <v>Inutilisée</v>
      </c>
      <c r="O150" s="106">
        <f>IF((Table2[[#This Row],[Coût total ]]-Table2[[#This Row],[Financement de l''organisation (en espèces)]])&gt;1500000, 1500000, (Table2[[#This Row],[Coût total ]]-Table2[[#This Row],[Financement de l''organisation (en espèces)]]))</f>
        <v>0</v>
      </c>
      <c r="P150" s="106">
        <f>IF((Table2[[#This Row],[Coût total ]]-Table2[[#This Row],[Financement de l''organisation (en espèces)]])&lt;1500000, 0, (Table2[[#This Row],[Coût total ]]-Table2[[#This Row],[Financement de l''organisation (en espèces)]]))</f>
        <v>0</v>
      </c>
      <c r="Q150" s="1" t="b">
        <f>Table2[[#This Row],[Erreurs de partage des coûts]]="Erreur de partage des coûts"</f>
        <v>0</v>
      </c>
    </row>
    <row r="151" spans="2:17" s="1" customFormat="1" ht="30" customHeight="1" x14ac:dyDescent="0.45">
      <c r="B151" s="2"/>
      <c r="C151" s="48">
        <v>0</v>
      </c>
      <c r="D151" s="51"/>
      <c r="E151" s="53">
        <f>Table2[[#This Row],[Coût unitaire (Sans taxes)]]*Table2[[#This Row],[Nombre d''unités]]</f>
        <v>0</v>
      </c>
      <c r="F151" s="117"/>
      <c r="G151" s="118">
        <f>SUM(Table2[[#This Row],[Coût total ]]*0.3)</f>
        <v>0</v>
      </c>
      <c r="H151" s="119">
        <f>Table2[[#This Row],[Coût total ]]-Table2[[#This Row],[Financement de l''organisation (en espèces)]]</f>
        <v>0</v>
      </c>
      <c r="I151" s="3"/>
      <c r="J151" s="3"/>
      <c r="K15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1" s="146" t="str">
        <f>IF(AND(Table2[[#This Row],[Coût total ]]&gt;0, NOT((ISBLANK(Table2[[#This Row],[Catégorie des coûts]]))),NOT((ISBLANK(Table2[[#This Row],[Poste de dépense (Nom de l''item sur le devis)]]))), Table2[[#This Row],[Erreurs de partage des coûts]]="Aucune erreur identifiée!", NOT((ISBLANK(Table2[[#This Row],[Fournisseur]])))), "Complète", N151)</f>
        <v>Inutilisée</v>
      </c>
      <c r="M151" s="120">
        <f>IF(OR(Table2[[#This Row],[Verif2++]]=TRUE, AND(NOT(ISBLANK(Table2[[#This Row],[Poste de dépense (Nom de l''item sur le devis)]])),Table2[[#This Row],[Coût total ]]&lt;=0,Table2[[#This Row],[Financement de l''organisation (en espèces)]]&lt;=0,Table2[[#This Row],[Validité des entrées]]="Incomplète")), 1, 0)</f>
        <v>0</v>
      </c>
      <c r="N151" s="1" t="str">
        <f>IF(NOT(ISBLANK(Table2[[#This Row],[Poste de dépense (Nom de l''item sur le devis)]])), "Incomplète","Inutilisée")</f>
        <v>Inutilisée</v>
      </c>
      <c r="O151" s="106">
        <f>IF((Table2[[#This Row],[Coût total ]]-Table2[[#This Row],[Financement de l''organisation (en espèces)]])&gt;1500000, 1500000, (Table2[[#This Row],[Coût total ]]-Table2[[#This Row],[Financement de l''organisation (en espèces)]]))</f>
        <v>0</v>
      </c>
      <c r="P151" s="106">
        <f>IF((Table2[[#This Row],[Coût total ]]-Table2[[#This Row],[Financement de l''organisation (en espèces)]])&lt;1500000, 0, (Table2[[#This Row],[Coût total ]]-Table2[[#This Row],[Financement de l''organisation (en espèces)]]))</f>
        <v>0</v>
      </c>
      <c r="Q151" s="1" t="b">
        <f>Table2[[#This Row],[Erreurs de partage des coûts]]="Erreur de partage des coûts"</f>
        <v>0</v>
      </c>
    </row>
    <row r="152" spans="2:17" s="1" customFormat="1" ht="30" customHeight="1" x14ac:dyDescent="0.45">
      <c r="B152" s="2"/>
      <c r="C152" s="48">
        <v>0</v>
      </c>
      <c r="D152" s="51"/>
      <c r="E152" s="53">
        <f>Table2[[#This Row],[Coût unitaire (Sans taxes)]]*Table2[[#This Row],[Nombre d''unités]]</f>
        <v>0</v>
      </c>
      <c r="F152" s="117"/>
      <c r="G152" s="118">
        <f>SUM(Table2[[#This Row],[Coût total ]]*0.3)</f>
        <v>0</v>
      </c>
      <c r="H152" s="119">
        <f>Table2[[#This Row],[Coût total ]]-Table2[[#This Row],[Financement de l''organisation (en espèces)]]</f>
        <v>0</v>
      </c>
      <c r="I152" s="3"/>
      <c r="J152" s="3"/>
      <c r="K15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2" s="146" t="str">
        <f>IF(AND(Table2[[#This Row],[Coût total ]]&gt;0, NOT((ISBLANK(Table2[[#This Row],[Catégorie des coûts]]))),NOT((ISBLANK(Table2[[#This Row],[Poste de dépense (Nom de l''item sur le devis)]]))), Table2[[#This Row],[Erreurs de partage des coûts]]="Aucune erreur identifiée!", NOT((ISBLANK(Table2[[#This Row],[Fournisseur]])))), "Complète", N152)</f>
        <v>Inutilisée</v>
      </c>
      <c r="M152" s="120">
        <f>IF(OR(Table2[[#This Row],[Verif2++]]=TRUE, AND(NOT(ISBLANK(Table2[[#This Row],[Poste de dépense (Nom de l''item sur le devis)]])),Table2[[#This Row],[Coût total ]]&lt;=0,Table2[[#This Row],[Financement de l''organisation (en espèces)]]&lt;=0,Table2[[#This Row],[Validité des entrées]]="Incomplète")), 1, 0)</f>
        <v>0</v>
      </c>
      <c r="N152" s="1" t="str">
        <f>IF(NOT(ISBLANK(Table2[[#This Row],[Poste de dépense (Nom de l''item sur le devis)]])), "Incomplète","Inutilisée")</f>
        <v>Inutilisée</v>
      </c>
      <c r="O152" s="106">
        <f>IF((Table2[[#This Row],[Coût total ]]-Table2[[#This Row],[Financement de l''organisation (en espèces)]])&gt;1500000, 1500000, (Table2[[#This Row],[Coût total ]]-Table2[[#This Row],[Financement de l''organisation (en espèces)]]))</f>
        <v>0</v>
      </c>
      <c r="P152" s="106">
        <f>IF((Table2[[#This Row],[Coût total ]]-Table2[[#This Row],[Financement de l''organisation (en espèces)]])&lt;1500000, 0, (Table2[[#This Row],[Coût total ]]-Table2[[#This Row],[Financement de l''organisation (en espèces)]]))</f>
        <v>0</v>
      </c>
      <c r="Q152" s="1" t="b">
        <f>Table2[[#This Row],[Erreurs de partage des coûts]]="Erreur de partage des coûts"</f>
        <v>0</v>
      </c>
    </row>
    <row r="153" spans="2:17" s="1" customFormat="1" ht="30" customHeight="1" x14ac:dyDescent="0.45">
      <c r="B153" s="2"/>
      <c r="C153" s="48">
        <v>0</v>
      </c>
      <c r="D153" s="51"/>
      <c r="E153" s="53">
        <f>Table2[[#This Row],[Coût unitaire (Sans taxes)]]*Table2[[#This Row],[Nombre d''unités]]</f>
        <v>0</v>
      </c>
      <c r="F153" s="117"/>
      <c r="G153" s="118">
        <f>SUM(Table2[[#This Row],[Coût total ]]*0.3)</f>
        <v>0</v>
      </c>
      <c r="H153" s="119">
        <f>Table2[[#This Row],[Coût total ]]-Table2[[#This Row],[Financement de l''organisation (en espèces)]]</f>
        <v>0</v>
      </c>
      <c r="I153" s="3"/>
      <c r="J153" s="3"/>
      <c r="K15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3" s="146" t="str">
        <f>IF(AND(Table2[[#This Row],[Coût total ]]&gt;0, NOT((ISBLANK(Table2[[#This Row],[Catégorie des coûts]]))),NOT((ISBLANK(Table2[[#This Row],[Poste de dépense (Nom de l''item sur le devis)]]))), Table2[[#This Row],[Erreurs de partage des coûts]]="Aucune erreur identifiée!", NOT((ISBLANK(Table2[[#This Row],[Fournisseur]])))), "Complète", N153)</f>
        <v>Inutilisée</v>
      </c>
      <c r="M153" s="120">
        <f>IF(OR(Table2[[#This Row],[Verif2++]]=TRUE, AND(NOT(ISBLANK(Table2[[#This Row],[Poste de dépense (Nom de l''item sur le devis)]])),Table2[[#This Row],[Coût total ]]&lt;=0,Table2[[#This Row],[Financement de l''organisation (en espèces)]]&lt;=0,Table2[[#This Row],[Validité des entrées]]="Incomplète")), 1, 0)</f>
        <v>0</v>
      </c>
      <c r="N153" s="1" t="str">
        <f>IF(NOT(ISBLANK(Table2[[#This Row],[Poste de dépense (Nom de l''item sur le devis)]])), "Incomplète","Inutilisée")</f>
        <v>Inutilisée</v>
      </c>
      <c r="O153" s="106">
        <f>IF((Table2[[#This Row],[Coût total ]]-Table2[[#This Row],[Financement de l''organisation (en espèces)]])&gt;1500000, 1500000, (Table2[[#This Row],[Coût total ]]-Table2[[#This Row],[Financement de l''organisation (en espèces)]]))</f>
        <v>0</v>
      </c>
      <c r="P153" s="106">
        <f>IF((Table2[[#This Row],[Coût total ]]-Table2[[#This Row],[Financement de l''organisation (en espèces)]])&lt;1500000, 0, (Table2[[#This Row],[Coût total ]]-Table2[[#This Row],[Financement de l''organisation (en espèces)]]))</f>
        <v>0</v>
      </c>
      <c r="Q153" s="1" t="b">
        <f>Table2[[#This Row],[Erreurs de partage des coûts]]="Erreur de partage des coûts"</f>
        <v>0</v>
      </c>
    </row>
    <row r="154" spans="2:17" s="1" customFormat="1" ht="30" customHeight="1" x14ac:dyDescent="0.45">
      <c r="B154" s="2"/>
      <c r="C154" s="48">
        <v>0</v>
      </c>
      <c r="D154" s="51"/>
      <c r="E154" s="53">
        <f>Table2[[#This Row],[Coût unitaire (Sans taxes)]]*Table2[[#This Row],[Nombre d''unités]]</f>
        <v>0</v>
      </c>
      <c r="F154" s="117"/>
      <c r="G154" s="118">
        <f>SUM(Table2[[#This Row],[Coût total ]]*0.3)</f>
        <v>0</v>
      </c>
      <c r="H154" s="119">
        <f>Table2[[#This Row],[Coût total ]]-Table2[[#This Row],[Financement de l''organisation (en espèces)]]</f>
        <v>0</v>
      </c>
      <c r="I154" s="3"/>
      <c r="J154" s="3"/>
      <c r="K15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4" s="146" t="str">
        <f>IF(AND(Table2[[#This Row],[Coût total ]]&gt;0, NOT((ISBLANK(Table2[[#This Row],[Catégorie des coûts]]))),NOT((ISBLANK(Table2[[#This Row],[Poste de dépense (Nom de l''item sur le devis)]]))), Table2[[#This Row],[Erreurs de partage des coûts]]="Aucune erreur identifiée!", NOT((ISBLANK(Table2[[#This Row],[Fournisseur]])))), "Complète", N154)</f>
        <v>Inutilisée</v>
      </c>
      <c r="M154" s="120">
        <f>IF(OR(Table2[[#This Row],[Verif2++]]=TRUE, AND(NOT(ISBLANK(Table2[[#This Row],[Poste de dépense (Nom de l''item sur le devis)]])),Table2[[#This Row],[Coût total ]]&lt;=0,Table2[[#This Row],[Financement de l''organisation (en espèces)]]&lt;=0,Table2[[#This Row],[Validité des entrées]]="Incomplète")), 1, 0)</f>
        <v>0</v>
      </c>
      <c r="N154" s="1" t="str">
        <f>IF(NOT(ISBLANK(Table2[[#This Row],[Poste de dépense (Nom de l''item sur le devis)]])), "Incomplète","Inutilisée")</f>
        <v>Inutilisée</v>
      </c>
      <c r="O154" s="106">
        <f>IF((Table2[[#This Row],[Coût total ]]-Table2[[#This Row],[Financement de l''organisation (en espèces)]])&gt;1500000, 1500000, (Table2[[#This Row],[Coût total ]]-Table2[[#This Row],[Financement de l''organisation (en espèces)]]))</f>
        <v>0</v>
      </c>
      <c r="P154" s="106">
        <f>IF((Table2[[#This Row],[Coût total ]]-Table2[[#This Row],[Financement de l''organisation (en espèces)]])&lt;1500000, 0, (Table2[[#This Row],[Coût total ]]-Table2[[#This Row],[Financement de l''organisation (en espèces)]]))</f>
        <v>0</v>
      </c>
      <c r="Q154" s="1" t="b">
        <f>Table2[[#This Row],[Erreurs de partage des coûts]]="Erreur de partage des coûts"</f>
        <v>0</v>
      </c>
    </row>
    <row r="155" spans="2:17" s="1" customFormat="1" ht="30" customHeight="1" x14ac:dyDescent="0.45">
      <c r="B155" s="2"/>
      <c r="C155" s="48">
        <v>0</v>
      </c>
      <c r="D155" s="51"/>
      <c r="E155" s="53">
        <f>Table2[[#This Row],[Coût unitaire (Sans taxes)]]*Table2[[#This Row],[Nombre d''unités]]</f>
        <v>0</v>
      </c>
      <c r="F155" s="117"/>
      <c r="G155" s="118">
        <f>SUM(Table2[[#This Row],[Coût total ]]*0.3)</f>
        <v>0</v>
      </c>
      <c r="H155" s="119">
        <f>Table2[[#This Row],[Coût total ]]-Table2[[#This Row],[Financement de l''organisation (en espèces)]]</f>
        <v>0</v>
      </c>
      <c r="I155" s="3"/>
      <c r="J155" s="3"/>
      <c r="K15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5" s="146" t="str">
        <f>IF(AND(Table2[[#This Row],[Coût total ]]&gt;0, NOT((ISBLANK(Table2[[#This Row],[Catégorie des coûts]]))),NOT((ISBLANK(Table2[[#This Row],[Poste de dépense (Nom de l''item sur le devis)]]))), Table2[[#This Row],[Erreurs de partage des coûts]]="Aucune erreur identifiée!", NOT((ISBLANK(Table2[[#This Row],[Fournisseur]])))), "Complète", N155)</f>
        <v>Inutilisée</v>
      </c>
      <c r="M155" s="120">
        <f>IF(OR(Table2[[#This Row],[Verif2++]]=TRUE, AND(NOT(ISBLANK(Table2[[#This Row],[Poste de dépense (Nom de l''item sur le devis)]])),Table2[[#This Row],[Coût total ]]&lt;=0,Table2[[#This Row],[Financement de l''organisation (en espèces)]]&lt;=0,Table2[[#This Row],[Validité des entrées]]="Incomplète")), 1, 0)</f>
        <v>0</v>
      </c>
      <c r="N155" s="1" t="str">
        <f>IF(NOT(ISBLANK(Table2[[#This Row],[Poste de dépense (Nom de l''item sur le devis)]])), "Incomplète","Inutilisée")</f>
        <v>Inutilisée</v>
      </c>
      <c r="O155" s="106">
        <f>IF((Table2[[#This Row],[Coût total ]]-Table2[[#This Row],[Financement de l''organisation (en espèces)]])&gt;1500000, 1500000, (Table2[[#This Row],[Coût total ]]-Table2[[#This Row],[Financement de l''organisation (en espèces)]]))</f>
        <v>0</v>
      </c>
      <c r="P155" s="106">
        <f>IF((Table2[[#This Row],[Coût total ]]-Table2[[#This Row],[Financement de l''organisation (en espèces)]])&lt;1500000, 0, (Table2[[#This Row],[Coût total ]]-Table2[[#This Row],[Financement de l''organisation (en espèces)]]))</f>
        <v>0</v>
      </c>
      <c r="Q155" s="1" t="b">
        <f>Table2[[#This Row],[Erreurs de partage des coûts]]="Erreur de partage des coûts"</f>
        <v>0</v>
      </c>
    </row>
    <row r="156" spans="2:17" s="1" customFormat="1" ht="30" customHeight="1" x14ac:dyDescent="0.45">
      <c r="B156" s="2"/>
      <c r="C156" s="48">
        <v>0</v>
      </c>
      <c r="D156" s="51"/>
      <c r="E156" s="53">
        <f>Table2[[#This Row],[Coût unitaire (Sans taxes)]]*Table2[[#This Row],[Nombre d''unités]]</f>
        <v>0</v>
      </c>
      <c r="F156" s="117"/>
      <c r="G156" s="118">
        <f>SUM(Table2[[#This Row],[Coût total ]]*0.3)</f>
        <v>0</v>
      </c>
      <c r="H156" s="119">
        <f>Table2[[#This Row],[Coût total ]]-Table2[[#This Row],[Financement de l''organisation (en espèces)]]</f>
        <v>0</v>
      </c>
      <c r="I156" s="3"/>
      <c r="J156" s="3"/>
      <c r="K15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6" s="146" t="str">
        <f>IF(AND(Table2[[#This Row],[Coût total ]]&gt;0, NOT((ISBLANK(Table2[[#This Row],[Catégorie des coûts]]))),NOT((ISBLANK(Table2[[#This Row],[Poste de dépense (Nom de l''item sur le devis)]]))), Table2[[#This Row],[Erreurs de partage des coûts]]="Aucune erreur identifiée!", NOT((ISBLANK(Table2[[#This Row],[Fournisseur]])))), "Complète", N156)</f>
        <v>Inutilisée</v>
      </c>
      <c r="M156" s="120">
        <f>IF(OR(Table2[[#This Row],[Verif2++]]=TRUE, AND(NOT(ISBLANK(Table2[[#This Row],[Poste de dépense (Nom de l''item sur le devis)]])),Table2[[#This Row],[Coût total ]]&lt;=0,Table2[[#This Row],[Financement de l''organisation (en espèces)]]&lt;=0,Table2[[#This Row],[Validité des entrées]]="Incomplète")), 1, 0)</f>
        <v>0</v>
      </c>
      <c r="N156" s="1" t="str">
        <f>IF(NOT(ISBLANK(Table2[[#This Row],[Poste de dépense (Nom de l''item sur le devis)]])), "Incomplète","Inutilisée")</f>
        <v>Inutilisée</v>
      </c>
      <c r="O156" s="106">
        <f>IF((Table2[[#This Row],[Coût total ]]-Table2[[#This Row],[Financement de l''organisation (en espèces)]])&gt;1500000, 1500000, (Table2[[#This Row],[Coût total ]]-Table2[[#This Row],[Financement de l''organisation (en espèces)]]))</f>
        <v>0</v>
      </c>
      <c r="P156" s="106">
        <f>IF((Table2[[#This Row],[Coût total ]]-Table2[[#This Row],[Financement de l''organisation (en espèces)]])&lt;1500000, 0, (Table2[[#This Row],[Coût total ]]-Table2[[#This Row],[Financement de l''organisation (en espèces)]]))</f>
        <v>0</v>
      </c>
      <c r="Q156" s="1" t="b">
        <f>Table2[[#This Row],[Erreurs de partage des coûts]]="Erreur de partage des coûts"</f>
        <v>0</v>
      </c>
    </row>
    <row r="157" spans="2:17" s="1" customFormat="1" ht="30" customHeight="1" x14ac:dyDescent="0.45">
      <c r="B157" s="2"/>
      <c r="C157" s="48">
        <v>0</v>
      </c>
      <c r="D157" s="51"/>
      <c r="E157" s="53">
        <f>Table2[[#This Row],[Coût unitaire (Sans taxes)]]*Table2[[#This Row],[Nombre d''unités]]</f>
        <v>0</v>
      </c>
      <c r="F157" s="117"/>
      <c r="G157" s="118">
        <f>SUM(Table2[[#This Row],[Coût total ]]*0.3)</f>
        <v>0</v>
      </c>
      <c r="H157" s="119">
        <f>Table2[[#This Row],[Coût total ]]-Table2[[#This Row],[Financement de l''organisation (en espèces)]]</f>
        <v>0</v>
      </c>
      <c r="I157" s="3"/>
      <c r="J157" s="3"/>
      <c r="K15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7" s="146" t="str">
        <f>IF(AND(Table2[[#This Row],[Coût total ]]&gt;0, NOT((ISBLANK(Table2[[#This Row],[Catégorie des coûts]]))),NOT((ISBLANK(Table2[[#This Row],[Poste de dépense (Nom de l''item sur le devis)]]))), Table2[[#This Row],[Erreurs de partage des coûts]]="Aucune erreur identifiée!", NOT((ISBLANK(Table2[[#This Row],[Fournisseur]])))), "Complète", N157)</f>
        <v>Inutilisée</v>
      </c>
      <c r="M157" s="120">
        <f>IF(OR(Table2[[#This Row],[Verif2++]]=TRUE, AND(NOT(ISBLANK(Table2[[#This Row],[Poste de dépense (Nom de l''item sur le devis)]])),Table2[[#This Row],[Coût total ]]&lt;=0,Table2[[#This Row],[Financement de l''organisation (en espèces)]]&lt;=0,Table2[[#This Row],[Validité des entrées]]="Incomplète")), 1, 0)</f>
        <v>0</v>
      </c>
      <c r="N157" s="1" t="str">
        <f>IF(NOT(ISBLANK(Table2[[#This Row],[Poste de dépense (Nom de l''item sur le devis)]])), "Incomplète","Inutilisée")</f>
        <v>Inutilisée</v>
      </c>
      <c r="O157" s="106">
        <f>IF((Table2[[#This Row],[Coût total ]]-Table2[[#This Row],[Financement de l''organisation (en espèces)]])&gt;1500000, 1500000, (Table2[[#This Row],[Coût total ]]-Table2[[#This Row],[Financement de l''organisation (en espèces)]]))</f>
        <v>0</v>
      </c>
      <c r="P157" s="106">
        <f>IF((Table2[[#This Row],[Coût total ]]-Table2[[#This Row],[Financement de l''organisation (en espèces)]])&lt;1500000, 0, (Table2[[#This Row],[Coût total ]]-Table2[[#This Row],[Financement de l''organisation (en espèces)]]))</f>
        <v>0</v>
      </c>
      <c r="Q157" s="1" t="b">
        <f>Table2[[#This Row],[Erreurs de partage des coûts]]="Erreur de partage des coûts"</f>
        <v>0</v>
      </c>
    </row>
    <row r="158" spans="2:17" s="1" customFormat="1" ht="30" customHeight="1" x14ac:dyDescent="0.45">
      <c r="B158" s="2"/>
      <c r="C158" s="48">
        <v>0</v>
      </c>
      <c r="D158" s="51"/>
      <c r="E158" s="53">
        <f>Table2[[#This Row],[Coût unitaire (Sans taxes)]]*Table2[[#This Row],[Nombre d''unités]]</f>
        <v>0</v>
      </c>
      <c r="F158" s="117"/>
      <c r="G158" s="118">
        <f>SUM(Table2[[#This Row],[Coût total ]]*0.3)</f>
        <v>0</v>
      </c>
      <c r="H158" s="119">
        <f>Table2[[#This Row],[Coût total ]]-Table2[[#This Row],[Financement de l''organisation (en espèces)]]</f>
        <v>0</v>
      </c>
      <c r="I158" s="3"/>
      <c r="J158" s="3"/>
      <c r="K15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8" s="146" t="str">
        <f>IF(AND(Table2[[#This Row],[Coût total ]]&gt;0, NOT((ISBLANK(Table2[[#This Row],[Catégorie des coûts]]))),NOT((ISBLANK(Table2[[#This Row],[Poste de dépense (Nom de l''item sur le devis)]]))), Table2[[#This Row],[Erreurs de partage des coûts]]="Aucune erreur identifiée!", NOT((ISBLANK(Table2[[#This Row],[Fournisseur]])))), "Complète", N158)</f>
        <v>Inutilisée</v>
      </c>
      <c r="M158" s="120">
        <f>IF(OR(Table2[[#This Row],[Verif2++]]=TRUE, AND(NOT(ISBLANK(Table2[[#This Row],[Poste de dépense (Nom de l''item sur le devis)]])),Table2[[#This Row],[Coût total ]]&lt;=0,Table2[[#This Row],[Financement de l''organisation (en espèces)]]&lt;=0,Table2[[#This Row],[Validité des entrées]]="Incomplète")), 1, 0)</f>
        <v>0</v>
      </c>
      <c r="N158" s="1" t="str">
        <f>IF(NOT(ISBLANK(Table2[[#This Row],[Poste de dépense (Nom de l''item sur le devis)]])), "Incomplète","Inutilisée")</f>
        <v>Inutilisée</v>
      </c>
      <c r="O158" s="106">
        <f>IF((Table2[[#This Row],[Coût total ]]-Table2[[#This Row],[Financement de l''organisation (en espèces)]])&gt;1500000, 1500000, (Table2[[#This Row],[Coût total ]]-Table2[[#This Row],[Financement de l''organisation (en espèces)]]))</f>
        <v>0</v>
      </c>
      <c r="P158" s="106">
        <f>IF((Table2[[#This Row],[Coût total ]]-Table2[[#This Row],[Financement de l''organisation (en espèces)]])&lt;1500000, 0, (Table2[[#This Row],[Coût total ]]-Table2[[#This Row],[Financement de l''organisation (en espèces)]]))</f>
        <v>0</v>
      </c>
      <c r="Q158" s="1" t="b">
        <f>Table2[[#This Row],[Erreurs de partage des coûts]]="Erreur de partage des coûts"</f>
        <v>0</v>
      </c>
    </row>
    <row r="159" spans="2:17" s="1" customFormat="1" ht="30" customHeight="1" x14ac:dyDescent="0.45">
      <c r="B159" s="2"/>
      <c r="C159" s="48">
        <v>0</v>
      </c>
      <c r="D159" s="51"/>
      <c r="E159" s="53">
        <f>Table2[[#This Row],[Coût unitaire (Sans taxes)]]*Table2[[#This Row],[Nombre d''unités]]</f>
        <v>0</v>
      </c>
      <c r="F159" s="117"/>
      <c r="G159" s="118">
        <f>SUM(Table2[[#This Row],[Coût total ]]*0.3)</f>
        <v>0</v>
      </c>
      <c r="H159" s="119">
        <f>Table2[[#This Row],[Coût total ]]-Table2[[#This Row],[Financement de l''organisation (en espèces)]]</f>
        <v>0</v>
      </c>
      <c r="I159" s="3"/>
      <c r="J159" s="3"/>
      <c r="K15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59" s="146" t="str">
        <f>IF(AND(Table2[[#This Row],[Coût total ]]&gt;0, NOT((ISBLANK(Table2[[#This Row],[Catégorie des coûts]]))),NOT((ISBLANK(Table2[[#This Row],[Poste de dépense (Nom de l''item sur le devis)]]))), Table2[[#This Row],[Erreurs de partage des coûts]]="Aucune erreur identifiée!", NOT((ISBLANK(Table2[[#This Row],[Fournisseur]])))), "Complète", N159)</f>
        <v>Inutilisée</v>
      </c>
      <c r="M159" s="120">
        <f>IF(OR(Table2[[#This Row],[Verif2++]]=TRUE, AND(NOT(ISBLANK(Table2[[#This Row],[Poste de dépense (Nom de l''item sur le devis)]])),Table2[[#This Row],[Coût total ]]&lt;=0,Table2[[#This Row],[Financement de l''organisation (en espèces)]]&lt;=0,Table2[[#This Row],[Validité des entrées]]="Incomplète")), 1, 0)</f>
        <v>0</v>
      </c>
      <c r="N159" s="1" t="str">
        <f>IF(NOT(ISBLANK(Table2[[#This Row],[Poste de dépense (Nom de l''item sur le devis)]])), "Incomplète","Inutilisée")</f>
        <v>Inutilisée</v>
      </c>
      <c r="O159" s="106">
        <f>IF((Table2[[#This Row],[Coût total ]]-Table2[[#This Row],[Financement de l''organisation (en espèces)]])&gt;1500000, 1500000, (Table2[[#This Row],[Coût total ]]-Table2[[#This Row],[Financement de l''organisation (en espèces)]]))</f>
        <v>0</v>
      </c>
      <c r="P159" s="106">
        <f>IF((Table2[[#This Row],[Coût total ]]-Table2[[#This Row],[Financement de l''organisation (en espèces)]])&lt;1500000, 0, (Table2[[#This Row],[Coût total ]]-Table2[[#This Row],[Financement de l''organisation (en espèces)]]))</f>
        <v>0</v>
      </c>
      <c r="Q159" s="1" t="b">
        <f>Table2[[#This Row],[Erreurs de partage des coûts]]="Erreur de partage des coûts"</f>
        <v>0</v>
      </c>
    </row>
    <row r="160" spans="2:17" s="1" customFormat="1" ht="30" customHeight="1" x14ac:dyDescent="0.45">
      <c r="B160" s="2"/>
      <c r="C160" s="48">
        <v>0</v>
      </c>
      <c r="D160" s="51"/>
      <c r="E160" s="53">
        <f>Table2[[#This Row],[Coût unitaire (Sans taxes)]]*Table2[[#This Row],[Nombre d''unités]]</f>
        <v>0</v>
      </c>
      <c r="F160" s="117"/>
      <c r="G160" s="118">
        <f>SUM(Table2[[#This Row],[Coût total ]]*0.3)</f>
        <v>0</v>
      </c>
      <c r="H160" s="119">
        <f>Table2[[#This Row],[Coût total ]]-Table2[[#This Row],[Financement de l''organisation (en espèces)]]</f>
        <v>0</v>
      </c>
      <c r="I160" s="3"/>
      <c r="J160" s="3"/>
      <c r="K16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0" s="146" t="str">
        <f>IF(AND(Table2[[#This Row],[Coût total ]]&gt;0, NOT((ISBLANK(Table2[[#This Row],[Catégorie des coûts]]))),NOT((ISBLANK(Table2[[#This Row],[Poste de dépense (Nom de l''item sur le devis)]]))), Table2[[#This Row],[Erreurs de partage des coûts]]="Aucune erreur identifiée!", NOT((ISBLANK(Table2[[#This Row],[Fournisseur]])))), "Complète", N160)</f>
        <v>Inutilisée</v>
      </c>
      <c r="M160" s="120">
        <f>IF(OR(Table2[[#This Row],[Verif2++]]=TRUE, AND(NOT(ISBLANK(Table2[[#This Row],[Poste de dépense (Nom de l''item sur le devis)]])),Table2[[#This Row],[Coût total ]]&lt;=0,Table2[[#This Row],[Financement de l''organisation (en espèces)]]&lt;=0,Table2[[#This Row],[Validité des entrées]]="Incomplète")), 1, 0)</f>
        <v>0</v>
      </c>
      <c r="N160" s="1" t="str">
        <f>IF(NOT(ISBLANK(Table2[[#This Row],[Poste de dépense (Nom de l''item sur le devis)]])), "Incomplète","Inutilisée")</f>
        <v>Inutilisée</v>
      </c>
      <c r="O160" s="106">
        <f>IF((Table2[[#This Row],[Coût total ]]-Table2[[#This Row],[Financement de l''organisation (en espèces)]])&gt;1500000, 1500000, (Table2[[#This Row],[Coût total ]]-Table2[[#This Row],[Financement de l''organisation (en espèces)]]))</f>
        <v>0</v>
      </c>
      <c r="P160" s="106">
        <f>IF((Table2[[#This Row],[Coût total ]]-Table2[[#This Row],[Financement de l''organisation (en espèces)]])&lt;1500000, 0, (Table2[[#This Row],[Coût total ]]-Table2[[#This Row],[Financement de l''organisation (en espèces)]]))</f>
        <v>0</v>
      </c>
      <c r="Q160" s="1" t="b">
        <f>Table2[[#This Row],[Erreurs de partage des coûts]]="Erreur de partage des coûts"</f>
        <v>0</v>
      </c>
    </row>
    <row r="161" spans="2:17" s="1" customFormat="1" ht="30" customHeight="1" x14ac:dyDescent="0.45">
      <c r="B161" s="2"/>
      <c r="C161" s="48">
        <v>0</v>
      </c>
      <c r="D161" s="51"/>
      <c r="E161" s="53">
        <f>Table2[[#This Row],[Coût unitaire (Sans taxes)]]*Table2[[#This Row],[Nombre d''unités]]</f>
        <v>0</v>
      </c>
      <c r="F161" s="117"/>
      <c r="G161" s="118">
        <f>SUM(Table2[[#This Row],[Coût total ]]*0.3)</f>
        <v>0</v>
      </c>
      <c r="H161" s="119">
        <f>Table2[[#This Row],[Coût total ]]-Table2[[#This Row],[Financement de l''organisation (en espèces)]]</f>
        <v>0</v>
      </c>
      <c r="I161" s="3"/>
      <c r="J161" s="3"/>
      <c r="K16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1" s="146" t="str">
        <f>IF(AND(Table2[[#This Row],[Coût total ]]&gt;0, NOT((ISBLANK(Table2[[#This Row],[Catégorie des coûts]]))),NOT((ISBLANK(Table2[[#This Row],[Poste de dépense (Nom de l''item sur le devis)]]))), Table2[[#This Row],[Erreurs de partage des coûts]]="Aucune erreur identifiée!", NOT((ISBLANK(Table2[[#This Row],[Fournisseur]])))), "Complète", N161)</f>
        <v>Inutilisée</v>
      </c>
      <c r="M161" s="120">
        <f>IF(OR(Table2[[#This Row],[Verif2++]]=TRUE, AND(NOT(ISBLANK(Table2[[#This Row],[Poste de dépense (Nom de l''item sur le devis)]])),Table2[[#This Row],[Coût total ]]&lt;=0,Table2[[#This Row],[Financement de l''organisation (en espèces)]]&lt;=0,Table2[[#This Row],[Validité des entrées]]="Incomplète")), 1, 0)</f>
        <v>0</v>
      </c>
      <c r="N161" s="1" t="str">
        <f>IF(NOT(ISBLANK(Table2[[#This Row],[Poste de dépense (Nom de l''item sur le devis)]])), "Incomplète","Inutilisée")</f>
        <v>Inutilisée</v>
      </c>
      <c r="O161" s="106">
        <f>IF((Table2[[#This Row],[Coût total ]]-Table2[[#This Row],[Financement de l''organisation (en espèces)]])&gt;1500000, 1500000, (Table2[[#This Row],[Coût total ]]-Table2[[#This Row],[Financement de l''organisation (en espèces)]]))</f>
        <v>0</v>
      </c>
      <c r="P161" s="106">
        <f>IF((Table2[[#This Row],[Coût total ]]-Table2[[#This Row],[Financement de l''organisation (en espèces)]])&lt;1500000, 0, (Table2[[#This Row],[Coût total ]]-Table2[[#This Row],[Financement de l''organisation (en espèces)]]))</f>
        <v>0</v>
      </c>
      <c r="Q161" s="1" t="b">
        <f>Table2[[#This Row],[Erreurs de partage des coûts]]="Erreur de partage des coûts"</f>
        <v>0</v>
      </c>
    </row>
    <row r="162" spans="2:17" s="1" customFormat="1" ht="30" customHeight="1" x14ac:dyDescent="0.45">
      <c r="B162" s="2"/>
      <c r="C162" s="48">
        <v>0</v>
      </c>
      <c r="D162" s="51"/>
      <c r="E162" s="53">
        <f>Table2[[#This Row],[Coût unitaire (Sans taxes)]]*Table2[[#This Row],[Nombre d''unités]]</f>
        <v>0</v>
      </c>
      <c r="F162" s="117"/>
      <c r="G162" s="118">
        <f>SUM(Table2[[#This Row],[Coût total ]]*0.3)</f>
        <v>0</v>
      </c>
      <c r="H162" s="119">
        <f>Table2[[#This Row],[Coût total ]]-Table2[[#This Row],[Financement de l''organisation (en espèces)]]</f>
        <v>0</v>
      </c>
      <c r="I162" s="3"/>
      <c r="J162" s="3"/>
      <c r="K16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2" s="146" t="str">
        <f>IF(AND(Table2[[#This Row],[Coût total ]]&gt;0, NOT((ISBLANK(Table2[[#This Row],[Catégorie des coûts]]))),NOT((ISBLANK(Table2[[#This Row],[Poste de dépense (Nom de l''item sur le devis)]]))), Table2[[#This Row],[Erreurs de partage des coûts]]="Aucune erreur identifiée!", NOT((ISBLANK(Table2[[#This Row],[Fournisseur]])))), "Complète", N162)</f>
        <v>Inutilisée</v>
      </c>
      <c r="M162" s="120">
        <f>IF(OR(Table2[[#This Row],[Verif2++]]=TRUE, AND(NOT(ISBLANK(Table2[[#This Row],[Poste de dépense (Nom de l''item sur le devis)]])),Table2[[#This Row],[Coût total ]]&lt;=0,Table2[[#This Row],[Financement de l''organisation (en espèces)]]&lt;=0,Table2[[#This Row],[Validité des entrées]]="Incomplète")), 1, 0)</f>
        <v>0</v>
      </c>
      <c r="N162" s="1" t="str">
        <f>IF(NOT(ISBLANK(Table2[[#This Row],[Poste de dépense (Nom de l''item sur le devis)]])), "Incomplète","Inutilisée")</f>
        <v>Inutilisée</v>
      </c>
      <c r="O162" s="106">
        <f>IF((Table2[[#This Row],[Coût total ]]-Table2[[#This Row],[Financement de l''organisation (en espèces)]])&gt;1500000, 1500000, (Table2[[#This Row],[Coût total ]]-Table2[[#This Row],[Financement de l''organisation (en espèces)]]))</f>
        <v>0</v>
      </c>
      <c r="P162" s="106">
        <f>IF((Table2[[#This Row],[Coût total ]]-Table2[[#This Row],[Financement de l''organisation (en espèces)]])&lt;1500000, 0, (Table2[[#This Row],[Coût total ]]-Table2[[#This Row],[Financement de l''organisation (en espèces)]]))</f>
        <v>0</v>
      </c>
      <c r="Q162" s="1" t="b">
        <f>Table2[[#This Row],[Erreurs de partage des coûts]]="Erreur de partage des coûts"</f>
        <v>0</v>
      </c>
    </row>
    <row r="163" spans="2:17" s="1" customFormat="1" ht="30" customHeight="1" x14ac:dyDescent="0.45">
      <c r="B163" s="2"/>
      <c r="C163" s="48">
        <v>0</v>
      </c>
      <c r="D163" s="51"/>
      <c r="E163" s="53">
        <f>Table2[[#This Row],[Coût unitaire (Sans taxes)]]*Table2[[#This Row],[Nombre d''unités]]</f>
        <v>0</v>
      </c>
      <c r="F163" s="117"/>
      <c r="G163" s="118">
        <f>SUM(Table2[[#This Row],[Coût total ]]*0.3)</f>
        <v>0</v>
      </c>
      <c r="H163" s="119">
        <f>Table2[[#This Row],[Coût total ]]-Table2[[#This Row],[Financement de l''organisation (en espèces)]]</f>
        <v>0</v>
      </c>
      <c r="I163" s="3"/>
      <c r="J163" s="3"/>
      <c r="K16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3" s="146" t="str">
        <f>IF(AND(Table2[[#This Row],[Coût total ]]&gt;0, NOT((ISBLANK(Table2[[#This Row],[Catégorie des coûts]]))),NOT((ISBLANK(Table2[[#This Row],[Poste de dépense (Nom de l''item sur le devis)]]))), Table2[[#This Row],[Erreurs de partage des coûts]]="Aucune erreur identifiée!", NOT((ISBLANK(Table2[[#This Row],[Fournisseur]])))), "Complète", N163)</f>
        <v>Inutilisée</v>
      </c>
      <c r="M163" s="120">
        <f>IF(OR(Table2[[#This Row],[Verif2++]]=TRUE, AND(NOT(ISBLANK(Table2[[#This Row],[Poste de dépense (Nom de l''item sur le devis)]])),Table2[[#This Row],[Coût total ]]&lt;=0,Table2[[#This Row],[Financement de l''organisation (en espèces)]]&lt;=0,Table2[[#This Row],[Validité des entrées]]="Incomplète")), 1, 0)</f>
        <v>0</v>
      </c>
      <c r="N163" s="1" t="str">
        <f>IF(NOT(ISBLANK(Table2[[#This Row],[Poste de dépense (Nom de l''item sur le devis)]])), "Incomplète","Inutilisée")</f>
        <v>Inutilisée</v>
      </c>
      <c r="O163" s="106">
        <f>IF((Table2[[#This Row],[Coût total ]]-Table2[[#This Row],[Financement de l''organisation (en espèces)]])&gt;1500000, 1500000, (Table2[[#This Row],[Coût total ]]-Table2[[#This Row],[Financement de l''organisation (en espèces)]]))</f>
        <v>0</v>
      </c>
      <c r="P163" s="106">
        <f>IF((Table2[[#This Row],[Coût total ]]-Table2[[#This Row],[Financement de l''organisation (en espèces)]])&lt;1500000, 0, (Table2[[#This Row],[Coût total ]]-Table2[[#This Row],[Financement de l''organisation (en espèces)]]))</f>
        <v>0</v>
      </c>
      <c r="Q163" s="1" t="b">
        <f>Table2[[#This Row],[Erreurs de partage des coûts]]="Erreur de partage des coûts"</f>
        <v>0</v>
      </c>
    </row>
    <row r="164" spans="2:17" s="1" customFormat="1" ht="30" customHeight="1" x14ac:dyDescent="0.45">
      <c r="B164" s="2"/>
      <c r="C164" s="48">
        <v>0</v>
      </c>
      <c r="D164" s="51"/>
      <c r="E164" s="53">
        <f>Table2[[#This Row],[Coût unitaire (Sans taxes)]]*Table2[[#This Row],[Nombre d''unités]]</f>
        <v>0</v>
      </c>
      <c r="F164" s="117"/>
      <c r="G164" s="118">
        <f>SUM(Table2[[#This Row],[Coût total ]]*0.3)</f>
        <v>0</v>
      </c>
      <c r="H164" s="119">
        <f>Table2[[#This Row],[Coût total ]]-Table2[[#This Row],[Financement de l''organisation (en espèces)]]</f>
        <v>0</v>
      </c>
      <c r="I164" s="3"/>
      <c r="J164" s="3"/>
      <c r="K16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4" s="146" t="str">
        <f>IF(AND(Table2[[#This Row],[Coût total ]]&gt;0, NOT((ISBLANK(Table2[[#This Row],[Catégorie des coûts]]))),NOT((ISBLANK(Table2[[#This Row],[Poste de dépense (Nom de l''item sur le devis)]]))), Table2[[#This Row],[Erreurs de partage des coûts]]="Aucune erreur identifiée!", NOT((ISBLANK(Table2[[#This Row],[Fournisseur]])))), "Complète", N164)</f>
        <v>Inutilisée</v>
      </c>
      <c r="M164" s="120">
        <f>IF(OR(Table2[[#This Row],[Verif2++]]=TRUE, AND(NOT(ISBLANK(Table2[[#This Row],[Poste de dépense (Nom de l''item sur le devis)]])),Table2[[#This Row],[Coût total ]]&lt;=0,Table2[[#This Row],[Financement de l''organisation (en espèces)]]&lt;=0,Table2[[#This Row],[Validité des entrées]]="Incomplète")), 1, 0)</f>
        <v>0</v>
      </c>
      <c r="N164" s="1" t="str">
        <f>IF(NOT(ISBLANK(Table2[[#This Row],[Poste de dépense (Nom de l''item sur le devis)]])), "Incomplète","Inutilisée")</f>
        <v>Inutilisée</v>
      </c>
      <c r="O164" s="106">
        <f>IF((Table2[[#This Row],[Coût total ]]-Table2[[#This Row],[Financement de l''organisation (en espèces)]])&gt;1500000, 1500000, (Table2[[#This Row],[Coût total ]]-Table2[[#This Row],[Financement de l''organisation (en espèces)]]))</f>
        <v>0</v>
      </c>
      <c r="P164" s="106">
        <f>IF((Table2[[#This Row],[Coût total ]]-Table2[[#This Row],[Financement de l''organisation (en espèces)]])&lt;1500000, 0, (Table2[[#This Row],[Coût total ]]-Table2[[#This Row],[Financement de l''organisation (en espèces)]]))</f>
        <v>0</v>
      </c>
      <c r="Q164" s="1" t="b">
        <f>Table2[[#This Row],[Erreurs de partage des coûts]]="Erreur de partage des coûts"</f>
        <v>0</v>
      </c>
    </row>
    <row r="165" spans="2:17" s="1" customFormat="1" ht="30" customHeight="1" x14ac:dyDescent="0.45">
      <c r="B165" s="2"/>
      <c r="C165" s="48">
        <v>0</v>
      </c>
      <c r="D165" s="51"/>
      <c r="E165" s="53">
        <f>Table2[[#This Row],[Coût unitaire (Sans taxes)]]*Table2[[#This Row],[Nombre d''unités]]</f>
        <v>0</v>
      </c>
      <c r="F165" s="117"/>
      <c r="G165" s="118">
        <f>SUM(Table2[[#This Row],[Coût total ]]*0.3)</f>
        <v>0</v>
      </c>
      <c r="H165" s="119">
        <f>Table2[[#This Row],[Coût total ]]-Table2[[#This Row],[Financement de l''organisation (en espèces)]]</f>
        <v>0</v>
      </c>
      <c r="I165" s="3"/>
      <c r="J165" s="3"/>
      <c r="K16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5" s="146" t="str">
        <f>IF(AND(Table2[[#This Row],[Coût total ]]&gt;0, NOT((ISBLANK(Table2[[#This Row],[Catégorie des coûts]]))),NOT((ISBLANK(Table2[[#This Row],[Poste de dépense (Nom de l''item sur le devis)]]))), Table2[[#This Row],[Erreurs de partage des coûts]]="Aucune erreur identifiée!", NOT((ISBLANK(Table2[[#This Row],[Fournisseur]])))), "Complète", N165)</f>
        <v>Inutilisée</v>
      </c>
      <c r="M165" s="120">
        <f>IF(OR(Table2[[#This Row],[Verif2++]]=TRUE, AND(NOT(ISBLANK(Table2[[#This Row],[Poste de dépense (Nom de l''item sur le devis)]])),Table2[[#This Row],[Coût total ]]&lt;=0,Table2[[#This Row],[Financement de l''organisation (en espèces)]]&lt;=0,Table2[[#This Row],[Validité des entrées]]="Incomplète")), 1, 0)</f>
        <v>0</v>
      </c>
      <c r="N165" s="1" t="str">
        <f>IF(NOT(ISBLANK(Table2[[#This Row],[Poste de dépense (Nom de l''item sur le devis)]])), "Incomplète","Inutilisée")</f>
        <v>Inutilisée</v>
      </c>
      <c r="O165" s="106">
        <f>IF((Table2[[#This Row],[Coût total ]]-Table2[[#This Row],[Financement de l''organisation (en espèces)]])&gt;1500000, 1500000, (Table2[[#This Row],[Coût total ]]-Table2[[#This Row],[Financement de l''organisation (en espèces)]]))</f>
        <v>0</v>
      </c>
      <c r="P165" s="106">
        <f>IF((Table2[[#This Row],[Coût total ]]-Table2[[#This Row],[Financement de l''organisation (en espèces)]])&lt;1500000, 0, (Table2[[#This Row],[Coût total ]]-Table2[[#This Row],[Financement de l''organisation (en espèces)]]))</f>
        <v>0</v>
      </c>
      <c r="Q165" s="1" t="b">
        <f>Table2[[#This Row],[Erreurs de partage des coûts]]="Erreur de partage des coûts"</f>
        <v>0</v>
      </c>
    </row>
    <row r="166" spans="2:17" s="1" customFormat="1" ht="30" customHeight="1" x14ac:dyDescent="0.45">
      <c r="B166" s="2"/>
      <c r="C166" s="48">
        <v>0</v>
      </c>
      <c r="D166" s="51"/>
      <c r="E166" s="53">
        <f>Table2[[#This Row],[Coût unitaire (Sans taxes)]]*Table2[[#This Row],[Nombre d''unités]]</f>
        <v>0</v>
      </c>
      <c r="F166" s="117"/>
      <c r="G166" s="118">
        <f>SUM(Table2[[#This Row],[Coût total ]]*0.3)</f>
        <v>0</v>
      </c>
      <c r="H166" s="119">
        <f>Table2[[#This Row],[Coût total ]]-Table2[[#This Row],[Financement de l''organisation (en espèces)]]</f>
        <v>0</v>
      </c>
      <c r="I166" s="3"/>
      <c r="J166" s="3"/>
      <c r="K16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6" s="146" t="str">
        <f>IF(AND(Table2[[#This Row],[Coût total ]]&gt;0, NOT((ISBLANK(Table2[[#This Row],[Catégorie des coûts]]))),NOT((ISBLANK(Table2[[#This Row],[Poste de dépense (Nom de l''item sur le devis)]]))), Table2[[#This Row],[Erreurs de partage des coûts]]="Aucune erreur identifiée!", NOT((ISBLANK(Table2[[#This Row],[Fournisseur]])))), "Complète", N166)</f>
        <v>Inutilisée</v>
      </c>
      <c r="M166" s="120">
        <f>IF(OR(Table2[[#This Row],[Verif2++]]=TRUE, AND(NOT(ISBLANK(Table2[[#This Row],[Poste de dépense (Nom de l''item sur le devis)]])),Table2[[#This Row],[Coût total ]]&lt;=0,Table2[[#This Row],[Financement de l''organisation (en espèces)]]&lt;=0,Table2[[#This Row],[Validité des entrées]]="Incomplète")), 1, 0)</f>
        <v>0</v>
      </c>
      <c r="N166" s="1" t="str">
        <f>IF(NOT(ISBLANK(Table2[[#This Row],[Poste de dépense (Nom de l''item sur le devis)]])), "Incomplète","Inutilisée")</f>
        <v>Inutilisée</v>
      </c>
      <c r="O166" s="106">
        <f>IF((Table2[[#This Row],[Coût total ]]-Table2[[#This Row],[Financement de l''organisation (en espèces)]])&gt;1500000, 1500000, (Table2[[#This Row],[Coût total ]]-Table2[[#This Row],[Financement de l''organisation (en espèces)]]))</f>
        <v>0</v>
      </c>
      <c r="P166" s="106">
        <f>IF((Table2[[#This Row],[Coût total ]]-Table2[[#This Row],[Financement de l''organisation (en espèces)]])&lt;1500000, 0, (Table2[[#This Row],[Coût total ]]-Table2[[#This Row],[Financement de l''organisation (en espèces)]]))</f>
        <v>0</v>
      </c>
      <c r="Q166" s="1" t="b">
        <f>Table2[[#This Row],[Erreurs de partage des coûts]]="Erreur de partage des coûts"</f>
        <v>0</v>
      </c>
    </row>
    <row r="167" spans="2:17" s="1" customFormat="1" ht="30" customHeight="1" x14ac:dyDescent="0.45">
      <c r="B167" s="2"/>
      <c r="C167" s="48">
        <v>0</v>
      </c>
      <c r="D167" s="51"/>
      <c r="E167" s="53">
        <f>Table2[[#This Row],[Coût unitaire (Sans taxes)]]*Table2[[#This Row],[Nombre d''unités]]</f>
        <v>0</v>
      </c>
      <c r="F167" s="117"/>
      <c r="G167" s="118">
        <f>SUM(Table2[[#This Row],[Coût total ]]*0.3)</f>
        <v>0</v>
      </c>
      <c r="H167" s="119">
        <f>Table2[[#This Row],[Coût total ]]-Table2[[#This Row],[Financement de l''organisation (en espèces)]]</f>
        <v>0</v>
      </c>
      <c r="I167" s="3"/>
      <c r="J167" s="3"/>
      <c r="K16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7" s="146" t="str">
        <f>IF(AND(Table2[[#This Row],[Coût total ]]&gt;0, NOT((ISBLANK(Table2[[#This Row],[Catégorie des coûts]]))),NOT((ISBLANK(Table2[[#This Row],[Poste de dépense (Nom de l''item sur le devis)]]))), Table2[[#This Row],[Erreurs de partage des coûts]]="Aucune erreur identifiée!", NOT((ISBLANK(Table2[[#This Row],[Fournisseur]])))), "Complète", N167)</f>
        <v>Inutilisée</v>
      </c>
      <c r="M167" s="120">
        <f>IF(OR(Table2[[#This Row],[Verif2++]]=TRUE, AND(NOT(ISBLANK(Table2[[#This Row],[Poste de dépense (Nom de l''item sur le devis)]])),Table2[[#This Row],[Coût total ]]&lt;=0,Table2[[#This Row],[Financement de l''organisation (en espèces)]]&lt;=0,Table2[[#This Row],[Validité des entrées]]="Incomplète")), 1, 0)</f>
        <v>0</v>
      </c>
      <c r="N167" s="1" t="str">
        <f>IF(NOT(ISBLANK(Table2[[#This Row],[Poste de dépense (Nom de l''item sur le devis)]])), "Incomplète","Inutilisée")</f>
        <v>Inutilisée</v>
      </c>
      <c r="O167" s="106">
        <f>IF((Table2[[#This Row],[Coût total ]]-Table2[[#This Row],[Financement de l''organisation (en espèces)]])&gt;1500000, 1500000, (Table2[[#This Row],[Coût total ]]-Table2[[#This Row],[Financement de l''organisation (en espèces)]]))</f>
        <v>0</v>
      </c>
      <c r="P167" s="106">
        <f>IF((Table2[[#This Row],[Coût total ]]-Table2[[#This Row],[Financement de l''organisation (en espèces)]])&lt;1500000, 0, (Table2[[#This Row],[Coût total ]]-Table2[[#This Row],[Financement de l''organisation (en espèces)]]))</f>
        <v>0</v>
      </c>
      <c r="Q167" s="1" t="b">
        <f>Table2[[#This Row],[Erreurs de partage des coûts]]="Erreur de partage des coûts"</f>
        <v>0</v>
      </c>
    </row>
    <row r="168" spans="2:17" s="1" customFormat="1" ht="30" customHeight="1" x14ac:dyDescent="0.45">
      <c r="B168" s="2"/>
      <c r="C168" s="48">
        <v>0</v>
      </c>
      <c r="D168" s="51"/>
      <c r="E168" s="53">
        <f>Table2[[#This Row],[Coût unitaire (Sans taxes)]]*Table2[[#This Row],[Nombre d''unités]]</f>
        <v>0</v>
      </c>
      <c r="F168" s="117"/>
      <c r="G168" s="118">
        <f>SUM(Table2[[#This Row],[Coût total ]]*0.3)</f>
        <v>0</v>
      </c>
      <c r="H168" s="119">
        <f>Table2[[#This Row],[Coût total ]]-Table2[[#This Row],[Financement de l''organisation (en espèces)]]</f>
        <v>0</v>
      </c>
      <c r="I168" s="3"/>
      <c r="J168" s="3"/>
      <c r="K16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8" s="146" t="str">
        <f>IF(AND(Table2[[#This Row],[Coût total ]]&gt;0, NOT((ISBLANK(Table2[[#This Row],[Catégorie des coûts]]))),NOT((ISBLANK(Table2[[#This Row],[Poste de dépense (Nom de l''item sur le devis)]]))), Table2[[#This Row],[Erreurs de partage des coûts]]="Aucune erreur identifiée!", NOT((ISBLANK(Table2[[#This Row],[Fournisseur]])))), "Complète", N168)</f>
        <v>Inutilisée</v>
      </c>
      <c r="M168" s="120">
        <f>IF(OR(Table2[[#This Row],[Verif2++]]=TRUE, AND(NOT(ISBLANK(Table2[[#This Row],[Poste de dépense (Nom de l''item sur le devis)]])),Table2[[#This Row],[Coût total ]]&lt;=0,Table2[[#This Row],[Financement de l''organisation (en espèces)]]&lt;=0,Table2[[#This Row],[Validité des entrées]]="Incomplète")), 1, 0)</f>
        <v>0</v>
      </c>
      <c r="N168" s="1" t="str">
        <f>IF(NOT(ISBLANK(Table2[[#This Row],[Poste de dépense (Nom de l''item sur le devis)]])), "Incomplète","Inutilisée")</f>
        <v>Inutilisée</v>
      </c>
      <c r="O168" s="106">
        <f>IF((Table2[[#This Row],[Coût total ]]-Table2[[#This Row],[Financement de l''organisation (en espèces)]])&gt;1500000, 1500000, (Table2[[#This Row],[Coût total ]]-Table2[[#This Row],[Financement de l''organisation (en espèces)]]))</f>
        <v>0</v>
      </c>
      <c r="P168" s="106">
        <f>IF((Table2[[#This Row],[Coût total ]]-Table2[[#This Row],[Financement de l''organisation (en espèces)]])&lt;1500000, 0, (Table2[[#This Row],[Coût total ]]-Table2[[#This Row],[Financement de l''organisation (en espèces)]]))</f>
        <v>0</v>
      </c>
      <c r="Q168" s="1" t="b">
        <f>Table2[[#This Row],[Erreurs de partage des coûts]]="Erreur de partage des coûts"</f>
        <v>0</v>
      </c>
    </row>
    <row r="169" spans="2:17" s="1" customFormat="1" ht="30" customHeight="1" x14ac:dyDescent="0.45">
      <c r="B169" s="2"/>
      <c r="C169" s="48">
        <v>0</v>
      </c>
      <c r="D169" s="51"/>
      <c r="E169" s="53">
        <f>Table2[[#This Row],[Coût unitaire (Sans taxes)]]*Table2[[#This Row],[Nombre d''unités]]</f>
        <v>0</v>
      </c>
      <c r="F169" s="117"/>
      <c r="G169" s="118">
        <f>SUM(Table2[[#This Row],[Coût total ]]*0.3)</f>
        <v>0</v>
      </c>
      <c r="H169" s="119">
        <f>Table2[[#This Row],[Coût total ]]-Table2[[#This Row],[Financement de l''organisation (en espèces)]]</f>
        <v>0</v>
      </c>
      <c r="I169" s="3"/>
      <c r="J169" s="3"/>
      <c r="K16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69" s="146" t="str">
        <f>IF(AND(Table2[[#This Row],[Coût total ]]&gt;0, NOT((ISBLANK(Table2[[#This Row],[Catégorie des coûts]]))),NOT((ISBLANK(Table2[[#This Row],[Poste de dépense (Nom de l''item sur le devis)]]))), Table2[[#This Row],[Erreurs de partage des coûts]]="Aucune erreur identifiée!", NOT((ISBLANK(Table2[[#This Row],[Fournisseur]])))), "Complète", N169)</f>
        <v>Inutilisée</v>
      </c>
      <c r="M169" s="120">
        <f>IF(OR(Table2[[#This Row],[Verif2++]]=TRUE, AND(NOT(ISBLANK(Table2[[#This Row],[Poste de dépense (Nom de l''item sur le devis)]])),Table2[[#This Row],[Coût total ]]&lt;=0,Table2[[#This Row],[Financement de l''organisation (en espèces)]]&lt;=0,Table2[[#This Row],[Validité des entrées]]="Incomplète")), 1, 0)</f>
        <v>0</v>
      </c>
      <c r="N169" s="1" t="str">
        <f>IF(NOT(ISBLANK(Table2[[#This Row],[Poste de dépense (Nom de l''item sur le devis)]])), "Incomplète","Inutilisée")</f>
        <v>Inutilisée</v>
      </c>
      <c r="O169" s="106">
        <f>IF((Table2[[#This Row],[Coût total ]]-Table2[[#This Row],[Financement de l''organisation (en espèces)]])&gt;1500000, 1500000, (Table2[[#This Row],[Coût total ]]-Table2[[#This Row],[Financement de l''organisation (en espèces)]]))</f>
        <v>0</v>
      </c>
      <c r="P169" s="106">
        <f>IF((Table2[[#This Row],[Coût total ]]-Table2[[#This Row],[Financement de l''organisation (en espèces)]])&lt;1500000, 0, (Table2[[#This Row],[Coût total ]]-Table2[[#This Row],[Financement de l''organisation (en espèces)]]))</f>
        <v>0</v>
      </c>
      <c r="Q169" s="1" t="b">
        <f>Table2[[#This Row],[Erreurs de partage des coûts]]="Erreur de partage des coûts"</f>
        <v>0</v>
      </c>
    </row>
    <row r="170" spans="2:17" s="1" customFormat="1" ht="30" customHeight="1" x14ac:dyDescent="0.45">
      <c r="B170" s="2"/>
      <c r="C170" s="48">
        <v>0</v>
      </c>
      <c r="D170" s="51"/>
      <c r="E170" s="53">
        <f>Table2[[#This Row],[Coût unitaire (Sans taxes)]]*Table2[[#This Row],[Nombre d''unités]]</f>
        <v>0</v>
      </c>
      <c r="F170" s="117"/>
      <c r="G170" s="118">
        <f>SUM(Table2[[#This Row],[Coût total ]]*0.3)</f>
        <v>0</v>
      </c>
      <c r="H170" s="119">
        <f>Table2[[#This Row],[Coût total ]]-Table2[[#This Row],[Financement de l''organisation (en espèces)]]</f>
        <v>0</v>
      </c>
      <c r="I170" s="3"/>
      <c r="J170" s="3"/>
      <c r="K17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0" s="146" t="str">
        <f>IF(AND(Table2[[#This Row],[Coût total ]]&gt;0, NOT((ISBLANK(Table2[[#This Row],[Catégorie des coûts]]))),NOT((ISBLANK(Table2[[#This Row],[Poste de dépense (Nom de l''item sur le devis)]]))), Table2[[#This Row],[Erreurs de partage des coûts]]="Aucune erreur identifiée!", NOT((ISBLANK(Table2[[#This Row],[Fournisseur]])))), "Complète", N170)</f>
        <v>Inutilisée</v>
      </c>
      <c r="M170" s="120">
        <f>IF(OR(Table2[[#This Row],[Verif2++]]=TRUE, AND(NOT(ISBLANK(Table2[[#This Row],[Poste de dépense (Nom de l''item sur le devis)]])),Table2[[#This Row],[Coût total ]]&lt;=0,Table2[[#This Row],[Financement de l''organisation (en espèces)]]&lt;=0,Table2[[#This Row],[Validité des entrées]]="Incomplète")), 1, 0)</f>
        <v>0</v>
      </c>
      <c r="N170" s="1" t="str">
        <f>IF(NOT(ISBLANK(Table2[[#This Row],[Poste de dépense (Nom de l''item sur le devis)]])), "Incomplète","Inutilisée")</f>
        <v>Inutilisée</v>
      </c>
      <c r="O170" s="106">
        <f>IF((Table2[[#This Row],[Coût total ]]-Table2[[#This Row],[Financement de l''organisation (en espèces)]])&gt;1500000, 1500000, (Table2[[#This Row],[Coût total ]]-Table2[[#This Row],[Financement de l''organisation (en espèces)]]))</f>
        <v>0</v>
      </c>
      <c r="P170" s="106">
        <f>IF((Table2[[#This Row],[Coût total ]]-Table2[[#This Row],[Financement de l''organisation (en espèces)]])&lt;1500000, 0, (Table2[[#This Row],[Coût total ]]-Table2[[#This Row],[Financement de l''organisation (en espèces)]]))</f>
        <v>0</v>
      </c>
      <c r="Q170" s="1" t="b">
        <f>Table2[[#This Row],[Erreurs de partage des coûts]]="Erreur de partage des coûts"</f>
        <v>0</v>
      </c>
    </row>
    <row r="171" spans="2:17" s="1" customFormat="1" ht="30" customHeight="1" x14ac:dyDescent="0.45">
      <c r="B171" s="2"/>
      <c r="C171" s="48">
        <v>0</v>
      </c>
      <c r="D171" s="51"/>
      <c r="E171" s="53">
        <f>Table2[[#This Row],[Coût unitaire (Sans taxes)]]*Table2[[#This Row],[Nombre d''unités]]</f>
        <v>0</v>
      </c>
      <c r="F171" s="117"/>
      <c r="G171" s="118">
        <f>SUM(Table2[[#This Row],[Coût total ]]*0.3)</f>
        <v>0</v>
      </c>
      <c r="H171" s="119">
        <f>Table2[[#This Row],[Coût total ]]-Table2[[#This Row],[Financement de l''organisation (en espèces)]]</f>
        <v>0</v>
      </c>
      <c r="I171" s="3"/>
      <c r="J171" s="3"/>
      <c r="K17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1" s="146" t="str">
        <f>IF(AND(Table2[[#This Row],[Coût total ]]&gt;0, NOT((ISBLANK(Table2[[#This Row],[Catégorie des coûts]]))),NOT((ISBLANK(Table2[[#This Row],[Poste de dépense (Nom de l''item sur le devis)]]))), Table2[[#This Row],[Erreurs de partage des coûts]]="Aucune erreur identifiée!", NOT((ISBLANK(Table2[[#This Row],[Fournisseur]])))), "Complète", N171)</f>
        <v>Inutilisée</v>
      </c>
      <c r="M171" s="120">
        <f>IF(OR(Table2[[#This Row],[Verif2++]]=TRUE, AND(NOT(ISBLANK(Table2[[#This Row],[Poste de dépense (Nom de l''item sur le devis)]])),Table2[[#This Row],[Coût total ]]&lt;=0,Table2[[#This Row],[Financement de l''organisation (en espèces)]]&lt;=0,Table2[[#This Row],[Validité des entrées]]="Incomplète")), 1, 0)</f>
        <v>0</v>
      </c>
      <c r="N171" s="1" t="str">
        <f>IF(NOT(ISBLANK(Table2[[#This Row],[Poste de dépense (Nom de l''item sur le devis)]])), "Incomplète","Inutilisée")</f>
        <v>Inutilisée</v>
      </c>
      <c r="O171" s="106">
        <f>IF((Table2[[#This Row],[Coût total ]]-Table2[[#This Row],[Financement de l''organisation (en espèces)]])&gt;1500000, 1500000, (Table2[[#This Row],[Coût total ]]-Table2[[#This Row],[Financement de l''organisation (en espèces)]]))</f>
        <v>0</v>
      </c>
      <c r="P171" s="106">
        <f>IF((Table2[[#This Row],[Coût total ]]-Table2[[#This Row],[Financement de l''organisation (en espèces)]])&lt;1500000, 0, (Table2[[#This Row],[Coût total ]]-Table2[[#This Row],[Financement de l''organisation (en espèces)]]))</f>
        <v>0</v>
      </c>
      <c r="Q171" s="1" t="b">
        <f>Table2[[#This Row],[Erreurs de partage des coûts]]="Erreur de partage des coûts"</f>
        <v>0</v>
      </c>
    </row>
    <row r="172" spans="2:17" s="1" customFormat="1" ht="30" customHeight="1" x14ac:dyDescent="0.45">
      <c r="B172" s="2"/>
      <c r="C172" s="48">
        <v>0</v>
      </c>
      <c r="D172" s="51"/>
      <c r="E172" s="53">
        <f>Table2[[#This Row],[Coût unitaire (Sans taxes)]]*Table2[[#This Row],[Nombre d''unités]]</f>
        <v>0</v>
      </c>
      <c r="F172" s="117"/>
      <c r="G172" s="118">
        <f>SUM(Table2[[#This Row],[Coût total ]]*0.3)</f>
        <v>0</v>
      </c>
      <c r="H172" s="119">
        <f>Table2[[#This Row],[Coût total ]]-Table2[[#This Row],[Financement de l''organisation (en espèces)]]</f>
        <v>0</v>
      </c>
      <c r="I172" s="3"/>
      <c r="J172" s="3"/>
      <c r="K17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2" s="146" t="str">
        <f>IF(AND(Table2[[#This Row],[Coût total ]]&gt;0, NOT((ISBLANK(Table2[[#This Row],[Catégorie des coûts]]))),NOT((ISBLANK(Table2[[#This Row],[Poste de dépense (Nom de l''item sur le devis)]]))), Table2[[#This Row],[Erreurs de partage des coûts]]="Aucune erreur identifiée!", NOT((ISBLANK(Table2[[#This Row],[Fournisseur]])))), "Complète", N172)</f>
        <v>Inutilisée</v>
      </c>
      <c r="M172" s="120">
        <f>IF(OR(Table2[[#This Row],[Verif2++]]=TRUE, AND(NOT(ISBLANK(Table2[[#This Row],[Poste de dépense (Nom de l''item sur le devis)]])),Table2[[#This Row],[Coût total ]]&lt;=0,Table2[[#This Row],[Financement de l''organisation (en espèces)]]&lt;=0,Table2[[#This Row],[Validité des entrées]]="Incomplète")), 1, 0)</f>
        <v>0</v>
      </c>
      <c r="N172" s="1" t="str">
        <f>IF(NOT(ISBLANK(Table2[[#This Row],[Poste de dépense (Nom de l''item sur le devis)]])), "Incomplète","Inutilisée")</f>
        <v>Inutilisée</v>
      </c>
      <c r="O172" s="106">
        <f>IF((Table2[[#This Row],[Coût total ]]-Table2[[#This Row],[Financement de l''organisation (en espèces)]])&gt;1500000, 1500000, (Table2[[#This Row],[Coût total ]]-Table2[[#This Row],[Financement de l''organisation (en espèces)]]))</f>
        <v>0</v>
      </c>
      <c r="P172" s="106">
        <f>IF((Table2[[#This Row],[Coût total ]]-Table2[[#This Row],[Financement de l''organisation (en espèces)]])&lt;1500000, 0, (Table2[[#This Row],[Coût total ]]-Table2[[#This Row],[Financement de l''organisation (en espèces)]]))</f>
        <v>0</v>
      </c>
      <c r="Q172" s="1" t="b">
        <f>Table2[[#This Row],[Erreurs de partage des coûts]]="Erreur de partage des coûts"</f>
        <v>0</v>
      </c>
    </row>
    <row r="173" spans="2:17" s="1" customFormat="1" ht="30" customHeight="1" x14ac:dyDescent="0.45">
      <c r="B173" s="2"/>
      <c r="C173" s="48">
        <v>0</v>
      </c>
      <c r="D173" s="51"/>
      <c r="E173" s="53">
        <f>Table2[[#This Row],[Coût unitaire (Sans taxes)]]*Table2[[#This Row],[Nombre d''unités]]</f>
        <v>0</v>
      </c>
      <c r="F173" s="117"/>
      <c r="G173" s="118">
        <f>SUM(Table2[[#This Row],[Coût total ]]*0.3)</f>
        <v>0</v>
      </c>
      <c r="H173" s="119">
        <f>Table2[[#This Row],[Coût total ]]-Table2[[#This Row],[Financement de l''organisation (en espèces)]]</f>
        <v>0</v>
      </c>
      <c r="I173" s="3"/>
      <c r="J173" s="3"/>
      <c r="K17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3" s="146" t="str">
        <f>IF(AND(Table2[[#This Row],[Coût total ]]&gt;0, NOT((ISBLANK(Table2[[#This Row],[Catégorie des coûts]]))),NOT((ISBLANK(Table2[[#This Row],[Poste de dépense (Nom de l''item sur le devis)]]))), Table2[[#This Row],[Erreurs de partage des coûts]]="Aucune erreur identifiée!", NOT((ISBLANK(Table2[[#This Row],[Fournisseur]])))), "Complète", N173)</f>
        <v>Inutilisée</v>
      </c>
      <c r="M173" s="120">
        <f>IF(OR(Table2[[#This Row],[Verif2++]]=TRUE, AND(NOT(ISBLANK(Table2[[#This Row],[Poste de dépense (Nom de l''item sur le devis)]])),Table2[[#This Row],[Coût total ]]&lt;=0,Table2[[#This Row],[Financement de l''organisation (en espèces)]]&lt;=0,Table2[[#This Row],[Validité des entrées]]="Incomplète")), 1, 0)</f>
        <v>0</v>
      </c>
      <c r="N173" s="1" t="str">
        <f>IF(NOT(ISBLANK(Table2[[#This Row],[Poste de dépense (Nom de l''item sur le devis)]])), "Incomplète","Inutilisée")</f>
        <v>Inutilisée</v>
      </c>
      <c r="O173" s="106">
        <f>IF((Table2[[#This Row],[Coût total ]]-Table2[[#This Row],[Financement de l''organisation (en espèces)]])&gt;1500000, 1500000, (Table2[[#This Row],[Coût total ]]-Table2[[#This Row],[Financement de l''organisation (en espèces)]]))</f>
        <v>0</v>
      </c>
      <c r="P173" s="106">
        <f>IF((Table2[[#This Row],[Coût total ]]-Table2[[#This Row],[Financement de l''organisation (en espèces)]])&lt;1500000, 0, (Table2[[#This Row],[Coût total ]]-Table2[[#This Row],[Financement de l''organisation (en espèces)]]))</f>
        <v>0</v>
      </c>
      <c r="Q173" s="1" t="b">
        <f>Table2[[#This Row],[Erreurs de partage des coûts]]="Erreur de partage des coûts"</f>
        <v>0</v>
      </c>
    </row>
    <row r="174" spans="2:17" s="1" customFormat="1" ht="30" customHeight="1" x14ac:dyDescent="0.45">
      <c r="B174" s="2"/>
      <c r="C174" s="48">
        <v>0</v>
      </c>
      <c r="D174" s="51"/>
      <c r="E174" s="53">
        <f>Table2[[#This Row],[Coût unitaire (Sans taxes)]]*Table2[[#This Row],[Nombre d''unités]]</f>
        <v>0</v>
      </c>
      <c r="F174" s="117"/>
      <c r="G174" s="118">
        <f>SUM(Table2[[#This Row],[Coût total ]]*0.3)</f>
        <v>0</v>
      </c>
      <c r="H174" s="119">
        <f>Table2[[#This Row],[Coût total ]]-Table2[[#This Row],[Financement de l''organisation (en espèces)]]</f>
        <v>0</v>
      </c>
      <c r="I174" s="3"/>
      <c r="J174" s="3"/>
      <c r="K17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4" s="146" t="str">
        <f>IF(AND(Table2[[#This Row],[Coût total ]]&gt;0, NOT((ISBLANK(Table2[[#This Row],[Catégorie des coûts]]))),NOT((ISBLANK(Table2[[#This Row],[Poste de dépense (Nom de l''item sur le devis)]]))), Table2[[#This Row],[Erreurs de partage des coûts]]="Aucune erreur identifiée!", NOT((ISBLANK(Table2[[#This Row],[Fournisseur]])))), "Complète", N174)</f>
        <v>Inutilisée</v>
      </c>
      <c r="M174" s="120">
        <f>IF(OR(Table2[[#This Row],[Verif2++]]=TRUE, AND(NOT(ISBLANK(Table2[[#This Row],[Poste de dépense (Nom de l''item sur le devis)]])),Table2[[#This Row],[Coût total ]]&lt;=0,Table2[[#This Row],[Financement de l''organisation (en espèces)]]&lt;=0,Table2[[#This Row],[Validité des entrées]]="Incomplète")), 1, 0)</f>
        <v>0</v>
      </c>
      <c r="N174" s="1" t="str">
        <f>IF(NOT(ISBLANK(Table2[[#This Row],[Poste de dépense (Nom de l''item sur le devis)]])), "Incomplète","Inutilisée")</f>
        <v>Inutilisée</v>
      </c>
      <c r="O174" s="106">
        <f>IF((Table2[[#This Row],[Coût total ]]-Table2[[#This Row],[Financement de l''organisation (en espèces)]])&gt;1500000, 1500000, (Table2[[#This Row],[Coût total ]]-Table2[[#This Row],[Financement de l''organisation (en espèces)]]))</f>
        <v>0</v>
      </c>
      <c r="P174" s="106">
        <f>IF((Table2[[#This Row],[Coût total ]]-Table2[[#This Row],[Financement de l''organisation (en espèces)]])&lt;1500000, 0, (Table2[[#This Row],[Coût total ]]-Table2[[#This Row],[Financement de l''organisation (en espèces)]]))</f>
        <v>0</v>
      </c>
      <c r="Q174" s="1" t="b">
        <f>Table2[[#This Row],[Erreurs de partage des coûts]]="Erreur de partage des coûts"</f>
        <v>0</v>
      </c>
    </row>
    <row r="175" spans="2:17" s="1" customFormat="1" ht="30" customHeight="1" x14ac:dyDescent="0.45">
      <c r="B175" s="2"/>
      <c r="C175" s="48">
        <v>0</v>
      </c>
      <c r="D175" s="51"/>
      <c r="E175" s="53">
        <f>Table2[[#This Row],[Coût unitaire (Sans taxes)]]*Table2[[#This Row],[Nombre d''unités]]</f>
        <v>0</v>
      </c>
      <c r="F175" s="117"/>
      <c r="G175" s="118">
        <f>SUM(Table2[[#This Row],[Coût total ]]*0.3)</f>
        <v>0</v>
      </c>
      <c r="H175" s="119">
        <f>Table2[[#This Row],[Coût total ]]-Table2[[#This Row],[Financement de l''organisation (en espèces)]]</f>
        <v>0</v>
      </c>
      <c r="I175" s="3"/>
      <c r="J175" s="3"/>
      <c r="K17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5" s="146" t="str">
        <f>IF(AND(Table2[[#This Row],[Coût total ]]&gt;0, NOT((ISBLANK(Table2[[#This Row],[Catégorie des coûts]]))),NOT((ISBLANK(Table2[[#This Row],[Poste de dépense (Nom de l''item sur le devis)]]))), Table2[[#This Row],[Erreurs de partage des coûts]]="Aucune erreur identifiée!", NOT((ISBLANK(Table2[[#This Row],[Fournisseur]])))), "Complète", N175)</f>
        <v>Inutilisée</v>
      </c>
      <c r="M175" s="120">
        <f>IF(OR(Table2[[#This Row],[Verif2++]]=TRUE, AND(NOT(ISBLANK(Table2[[#This Row],[Poste de dépense (Nom de l''item sur le devis)]])),Table2[[#This Row],[Coût total ]]&lt;=0,Table2[[#This Row],[Financement de l''organisation (en espèces)]]&lt;=0,Table2[[#This Row],[Validité des entrées]]="Incomplète")), 1, 0)</f>
        <v>0</v>
      </c>
      <c r="N175" s="1" t="str">
        <f>IF(NOT(ISBLANK(Table2[[#This Row],[Poste de dépense (Nom de l''item sur le devis)]])), "Incomplète","Inutilisée")</f>
        <v>Inutilisée</v>
      </c>
      <c r="O175" s="106">
        <f>IF((Table2[[#This Row],[Coût total ]]-Table2[[#This Row],[Financement de l''organisation (en espèces)]])&gt;1500000, 1500000, (Table2[[#This Row],[Coût total ]]-Table2[[#This Row],[Financement de l''organisation (en espèces)]]))</f>
        <v>0</v>
      </c>
      <c r="P175" s="106">
        <f>IF((Table2[[#This Row],[Coût total ]]-Table2[[#This Row],[Financement de l''organisation (en espèces)]])&lt;1500000, 0, (Table2[[#This Row],[Coût total ]]-Table2[[#This Row],[Financement de l''organisation (en espèces)]]))</f>
        <v>0</v>
      </c>
      <c r="Q175" s="1" t="b">
        <f>Table2[[#This Row],[Erreurs de partage des coûts]]="Erreur de partage des coûts"</f>
        <v>0</v>
      </c>
    </row>
    <row r="176" spans="2:17" s="1" customFormat="1" ht="30" customHeight="1" x14ac:dyDescent="0.45">
      <c r="B176" s="2"/>
      <c r="C176" s="48">
        <v>0</v>
      </c>
      <c r="D176" s="51"/>
      <c r="E176" s="53">
        <f>Table2[[#This Row],[Coût unitaire (Sans taxes)]]*Table2[[#This Row],[Nombre d''unités]]</f>
        <v>0</v>
      </c>
      <c r="F176" s="117"/>
      <c r="G176" s="118">
        <f>SUM(Table2[[#This Row],[Coût total ]]*0.3)</f>
        <v>0</v>
      </c>
      <c r="H176" s="119">
        <f>Table2[[#This Row],[Coût total ]]-Table2[[#This Row],[Financement de l''organisation (en espèces)]]</f>
        <v>0</v>
      </c>
      <c r="I176" s="3"/>
      <c r="J176" s="3"/>
      <c r="K17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6" s="146" t="str">
        <f>IF(AND(Table2[[#This Row],[Coût total ]]&gt;0, NOT((ISBLANK(Table2[[#This Row],[Catégorie des coûts]]))),NOT((ISBLANK(Table2[[#This Row],[Poste de dépense (Nom de l''item sur le devis)]]))), Table2[[#This Row],[Erreurs de partage des coûts]]="Aucune erreur identifiée!", NOT((ISBLANK(Table2[[#This Row],[Fournisseur]])))), "Complète", N176)</f>
        <v>Inutilisée</v>
      </c>
      <c r="M176" s="120">
        <f>IF(OR(Table2[[#This Row],[Verif2++]]=TRUE, AND(NOT(ISBLANK(Table2[[#This Row],[Poste de dépense (Nom de l''item sur le devis)]])),Table2[[#This Row],[Coût total ]]&lt;=0,Table2[[#This Row],[Financement de l''organisation (en espèces)]]&lt;=0,Table2[[#This Row],[Validité des entrées]]="Incomplète")), 1, 0)</f>
        <v>0</v>
      </c>
      <c r="N176" s="1" t="str">
        <f>IF(NOT(ISBLANK(Table2[[#This Row],[Poste de dépense (Nom de l''item sur le devis)]])), "Incomplète","Inutilisée")</f>
        <v>Inutilisée</v>
      </c>
      <c r="O176" s="106">
        <f>IF((Table2[[#This Row],[Coût total ]]-Table2[[#This Row],[Financement de l''organisation (en espèces)]])&gt;1500000, 1500000, (Table2[[#This Row],[Coût total ]]-Table2[[#This Row],[Financement de l''organisation (en espèces)]]))</f>
        <v>0</v>
      </c>
      <c r="P176" s="106">
        <f>IF((Table2[[#This Row],[Coût total ]]-Table2[[#This Row],[Financement de l''organisation (en espèces)]])&lt;1500000, 0, (Table2[[#This Row],[Coût total ]]-Table2[[#This Row],[Financement de l''organisation (en espèces)]]))</f>
        <v>0</v>
      </c>
      <c r="Q176" s="1" t="b">
        <f>Table2[[#This Row],[Erreurs de partage des coûts]]="Erreur de partage des coûts"</f>
        <v>0</v>
      </c>
    </row>
    <row r="177" spans="2:17" s="1" customFormat="1" ht="30" customHeight="1" x14ac:dyDescent="0.45">
      <c r="B177" s="2"/>
      <c r="C177" s="48">
        <v>0</v>
      </c>
      <c r="D177" s="51"/>
      <c r="E177" s="53">
        <f>Table2[[#This Row],[Coût unitaire (Sans taxes)]]*Table2[[#This Row],[Nombre d''unités]]</f>
        <v>0</v>
      </c>
      <c r="F177" s="117"/>
      <c r="G177" s="118">
        <f>SUM(Table2[[#This Row],[Coût total ]]*0.3)</f>
        <v>0</v>
      </c>
      <c r="H177" s="119">
        <f>Table2[[#This Row],[Coût total ]]-Table2[[#This Row],[Financement de l''organisation (en espèces)]]</f>
        <v>0</v>
      </c>
      <c r="I177" s="3"/>
      <c r="J177" s="3"/>
      <c r="K17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7" s="146" t="str">
        <f>IF(AND(Table2[[#This Row],[Coût total ]]&gt;0, NOT((ISBLANK(Table2[[#This Row],[Catégorie des coûts]]))),NOT((ISBLANK(Table2[[#This Row],[Poste de dépense (Nom de l''item sur le devis)]]))), Table2[[#This Row],[Erreurs de partage des coûts]]="Aucune erreur identifiée!", NOT((ISBLANK(Table2[[#This Row],[Fournisseur]])))), "Complète", N177)</f>
        <v>Inutilisée</v>
      </c>
      <c r="M177" s="120">
        <f>IF(OR(Table2[[#This Row],[Verif2++]]=TRUE, AND(NOT(ISBLANK(Table2[[#This Row],[Poste de dépense (Nom de l''item sur le devis)]])),Table2[[#This Row],[Coût total ]]&lt;=0,Table2[[#This Row],[Financement de l''organisation (en espèces)]]&lt;=0,Table2[[#This Row],[Validité des entrées]]="Incomplète")), 1, 0)</f>
        <v>0</v>
      </c>
      <c r="N177" s="1" t="str">
        <f>IF(NOT(ISBLANK(Table2[[#This Row],[Poste de dépense (Nom de l''item sur le devis)]])), "Incomplète","Inutilisée")</f>
        <v>Inutilisée</v>
      </c>
      <c r="O177" s="106">
        <f>IF((Table2[[#This Row],[Coût total ]]-Table2[[#This Row],[Financement de l''organisation (en espèces)]])&gt;1500000, 1500000, (Table2[[#This Row],[Coût total ]]-Table2[[#This Row],[Financement de l''organisation (en espèces)]]))</f>
        <v>0</v>
      </c>
      <c r="P177" s="106">
        <f>IF((Table2[[#This Row],[Coût total ]]-Table2[[#This Row],[Financement de l''organisation (en espèces)]])&lt;1500000, 0, (Table2[[#This Row],[Coût total ]]-Table2[[#This Row],[Financement de l''organisation (en espèces)]]))</f>
        <v>0</v>
      </c>
      <c r="Q177" s="1" t="b">
        <f>Table2[[#This Row],[Erreurs de partage des coûts]]="Erreur de partage des coûts"</f>
        <v>0</v>
      </c>
    </row>
    <row r="178" spans="2:17" s="1" customFormat="1" ht="30" customHeight="1" x14ac:dyDescent="0.45">
      <c r="B178" s="2"/>
      <c r="C178" s="48">
        <v>0</v>
      </c>
      <c r="D178" s="51"/>
      <c r="E178" s="53">
        <f>Table2[[#This Row],[Coût unitaire (Sans taxes)]]*Table2[[#This Row],[Nombre d''unités]]</f>
        <v>0</v>
      </c>
      <c r="F178" s="117"/>
      <c r="G178" s="118">
        <f>SUM(Table2[[#This Row],[Coût total ]]*0.3)</f>
        <v>0</v>
      </c>
      <c r="H178" s="119">
        <f>Table2[[#This Row],[Coût total ]]-Table2[[#This Row],[Financement de l''organisation (en espèces)]]</f>
        <v>0</v>
      </c>
      <c r="I178" s="3"/>
      <c r="J178" s="3"/>
      <c r="K17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8" s="146" t="str">
        <f>IF(AND(Table2[[#This Row],[Coût total ]]&gt;0, NOT((ISBLANK(Table2[[#This Row],[Catégorie des coûts]]))),NOT((ISBLANK(Table2[[#This Row],[Poste de dépense (Nom de l''item sur le devis)]]))), Table2[[#This Row],[Erreurs de partage des coûts]]="Aucune erreur identifiée!", NOT((ISBLANK(Table2[[#This Row],[Fournisseur]])))), "Complète", N178)</f>
        <v>Inutilisée</v>
      </c>
      <c r="M178" s="120">
        <f>IF(OR(Table2[[#This Row],[Verif2++]]=TRUE, AND(NOT(ISBLANK(Table2[[#This Row],[Poste de dépense (Nom de l''item sur le devis)]])),Table2[[#This Row],[Coût total ]]&lt;=0,Table2[[#This Row],[Financement de l''organisation (en espèces)]]&lt;=0,Table2[[#This Row],[Validité des entrées]]="Incomplète")), 1, 0)</f>
        <v>0</v>
      </c>
      <c r="N178" s="1" t="str">
        <f>IF(NOT(ISBLANK(Table2[[#This Row],[Poste de dépense (Nom de l''item sur le devis)]])), "Incomplète","Inutilisée")</f>
        <v>Inutilisée</v>
      </c>
      <c r="O178" s="106">
        <f>IF((Table2[[#This Row],[Coût total ]]-Table2[[#This Row],[Financement de l''organisation (en espèces)]])&gt;1500000, 1500000, (Table2[[#This Row],[Coût total ]]-Table2[[#This Row],[Financement de l''organisation (en espèces)]]))</f>
        <v>0</v>
      </c>
      <c r="P178" s="106">
        <f>IF((Table2[[#This Row],[Coût total ]]-Table2[[#This Row],[Financement de l''organisation (en espèces)]])&lt;1500000, 0, (Table2[[#This Row],[Coût total ]]-Table2[[#This Row],[Financement de l''organisation (en espèces)]]))</f>
        <v>0</v>
      </c>
      <c r="Q178" s="1" t="b">
        <f>Table2[[#This Row],[Erreurs de partage des coûts]]="Erreur de partage des coûts"</f>
        <v>0</v>
      </c>
    </row>
    <row r="179" spans="2:17" s="1" customFormat="1" ht="30" customHeight="1" x14ac:dyDescent="0.45">
      <c r="B179" s="2"/>
      <c r="C179" s="48">
        <v>0</v>
      </c>
      <c r="D179" s="51"/>
      <c r="E179" s="53">
        <f>Table2[[#This Row],[Coût unitaire (Sans taxes)]]*Table2[[#This Row],[Nombre d''unités]]</f>
        <v>0</v>
      </c>
      <c r="F179" s="117"/>
      <c r="G179" s="118">
        <f>SUM(Table2[[#This Row],[Coût total ]]*0.3)</f>
        <v>0</v>
      </c>
      <c r="H179" s="119">
        <f>Table2[[#This Row],[Coût total ]]-Table2[[#This Row],[Financement de l''organisation (en espèces)]]</f>
        <v>0</v>
      </c>
      <c r="I179" s="3"/>
      <c r="J179" s="3"/>
      <c r="K17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79" s="146" t="str">
        <f>IF(AND(Table2[[#This Row],[Coût total ]]&gt;0, NOT((ISBLANK(Table2[[#This Row],[Catégorie des coûts]]))),NOT((ISBLANK(Table2[[#This Row],[Poste de dépense (Nom de l''item sur le devis)]]))), Table2[[#This Row],[Erreurs de partage des coûts]]="Aucune erreur identifiée!", NOT((ISBLANK(Table2[[#This Row],[Fournisseur]])))), "Complète", N179)</f>
        <v>Inutilisée</v>
      </c>
      <c r="M179" s="120">
        <f>IF(OR(Table2[[#This Row],[Verif2++]]=TRUE, AND(NOT(ISBLANK(Table2[[#This Row],[Poste de dépense (Nom de l''item sur le devis)]])),Table2[[#This Row],[Coût total ]]&lt;=0,Table2[[#This Row],[Financement de l''organisation (en espèces)]]&lt;=0,Table2[[#This Row],[Validité des entrées]]="Incomplète")), 1, 0)</f>
        <v>0</v>
      </c>
      <c r="N179" s="1" t="str">
        <f>IF(NOT(ISBLANK(Table2[[#This Row],[Poste de dépense (Nom de l''item sur le devis)]])), "Incomplète","Inutilisée")</f>
        <v>Inutilisée</v>
      </c>
      <c r="O179" s="106">
        <f>IF((Table2[[#This Row],[Coût total ]]-Table2[[#This Row],[Financement de l''organisation (en espèces)]])&gt;1500000, 1500000, (Table2[[#This Row],[Coût total ]]-Table2[[#This Row],[Financement de l''organisation (en espèces)]]))</f>
        <v>0</v>
      </c>
      <c r="P179" s="106">
        <f>IF((Table2[[#This Row],[Coût total ]]-Table2[[#This Row],[Financement de l''organisation (en espèces)]])&lt;1500000, 0, (Table2[[#This Row],[Coût total ]]-Table2[[#This Row],[Financement de l''organisation (en espèces)]]))</f>
        <v>0</v>
      </c>
      <c r="Q179" s="1" t="b">
        <f>Table2[[#This Row],[Erreurs de partage des coûts]]="Erreur de partage des coûts"</f>
        <v>0</v>
      </c>
    </row>
    <row r="180" spans="2:17" s="1" customFormat="1" ht="30" customHeight="1" x14ac:dyDescent="0.45">
      <c r="B180" s="2"/>
      <c r="C180" s="48">
        <v>0</v>
      </c>
      <c r="D180" s="51"/>
      <c r="E180" s="53">
        <f>Table2[[#This Row],[Coût unitaire (Sans taxes)]]*Table2[[#This Row],[Nombre d''unités]]</f>
        <v>0</v>
      </c>
      <c r="F180" s="117"/>
      <c r="G180" s="118">
        <f>SUM(Table2[[#This Row],[Coût total ]]*0.3)</f>
        <v>0</v>
      </c>
      <c r="H180" s="119">
        <f>Table2[[#This Row],[Coût total ]]-Table2[[#This Row],[Financement de l''organisation (en espèces)]]</f>
        <v>0</v>
      </c>
      <c r="I180" s="3"/>
      <c r="J180" s="3"/>
      <c r="K18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0" s="146" t="str">
        <f>IF(AND(Table2[[#This Row],[Coût total ]]&gt;0, NOT((ISBLANK(Table2[[#This Row],[Catégorie des coûts]]))),NOT((ISBLANK(Table2[[#This Row],[Poste de dépense (Nom de l''item sur le devis)]]))), Table2[[#This Row],[Erreurs de partage des coûts]]="Aucune erreur identifiée!", NOT((ISBLANK(Table2[[#This Row],[Fournisseur]])))), "Complète", N180)</f>
        <v>Inutilisée</v>
      </c>
      <c r="M180" s="120">
        <f>IF(OR(Table2[[#This Row],[Verif2++]]=TRUE, AND(NOT(ISBLANK(Table2[[#This Row],[Poste de dépense (Nom de l''item sur le devis)]])),Table2[[#This Row],[Coût total ]]&lt;=0,Table2[[#This Row],[Financement de l''organisation (en espèces)]]&lt;=0,Table2[[#This Row],[Validité des entrées]]="Incomplète")), 1, 0)</f>
        <v>0</v>
      </c>
      <c r="N180" s="1" t="str">
        <f>IF(NOT(ISBLANK(Table2[[#This Row],[Poste de dépense (Nom de l''item sur le devis)]])), "Incomplète","Inutilisée")</f>
        <v>Inutilisée</v>
      </c>
      <c r="O180" s="106">
        <f>IF((Table2[[#This Row],[Coût total ]]-Table2[[#This Row],[Financement de l''organisation (en espèces)]])&gt;1500000, 1500000, (Table2[[#This Row],[Coût total ]]-Table2[[#This Row],[Financement de l''organisation (en espèces)]]))</f>
        <v>0</v>
      </c>
      <c r="P180" s="106">
        <f>IF((Table2[[#This Row],[Coût total ]]-Table2[[#This Row],[Financement de l''organisation (en espèces)]])&lt;1500000, 0, (Table2[[#This Row],[Coût total ]]-Table2[[#This Row],[Financement de l''organisation (en espèces)]]))</f>
        <v>0</v>
      </c>
      <c r="Q180" s="1" t="b">
        <f>Table2[[#This Row],[Erreurs de partage des coûts]]="Erreur de partage des coûts"</f>
        <v>0</v>
      </c>
    </row>
    <row r="181" spans="2:17" s="1" customFormat="1" ht="30" customHeight="1" x14ac:dyDescent="0.45">
      <c r="B181" s="2"/>
      <c r="C181" s="48">
        <v>0</v>
      </c>
      <c r="D181" s="51"/>
      <c r="E181" s="53">
        <f>Table2[[#This Row],[Coût unitaire (Sans taxes)]]*Table2[[#This Row],[Nombre d''unités]]</f>
        <v>0</v>
      </c>
      <c r="F181" s="117"/>
      <c r="G181" s="118">
        <f>SUM(Table2[[#This Row],[Coût total ]]*0.3)</f>
        <v>0</v>
      </c>
      <c r="H181" s="119">
        <f>Table2[[#This Row],[Coût total ]]-Table2[[#This Row],[Financement de l''organisation (en espèces)]]</f>
        <v>0</v>
      </c>
      <c r="I181" s="3"/>
      <c r="J181" s="3"/>
      <c r="K18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1" s="146" t="str">
        <f>IF(AND(Table2[[#This Row],[Coût total ]]&gt;0, NOT((ISBLANK(Table2[[#This Row],[Catégorie des coûts]]))),NOT((ISBLANK(Table2[[#This Row],[Poste de dépense (Nom de l''item sur le devis)]]))), Table2[[#This Row],[Erreurs de partage des coûts]]="Aucune erreur identifiée!", NOT((ISBLANK(Table2[[#This Row],[Fournisseur]])))), "Complète", N181)</f>
        <v>Inutilisée</v>
      </c>
      <c r="M181" s="120">
        <f>IF(OR(Table2[[#This Row],[Verif2++]]=TRUE, AND(NOT(ISBLANK(Table2[[#This Row],[Poste de dépense (Nom de l''item sur le devis)]])),Table2[[#This Row],[Coût total ]]&lt;=0,Table2[[#This Row],[Financement de l''organisation (en espèces)]]&lt;=0,Table2[[#This Row],[Validité des entrées]]="Incomplète")), 1, 0)</f>
        <v>0</v>
      </c>
      <c r="N181" s="1" t="str">
        <f>IF(NOT(ISBLANK(Table2[[#This Row],[Poste de dépense (Nom de l''item sur le devis)]])), "Incomplète","Inutilisée")</f>
        <v>Inutilisée</v>
      </c>
      <c r="O181" s="106">
        <f>IF((Table2[[#This Row],[Coût total ]]-Table2[[#This Row],[Financement de l''organisation (en espèces)]])&gt;1500000, 1500000, (Table2[[#This Row],[Coût total ]]-Table2[[#This Row],[Financement de l''organisation (en espèces)]]))</f>
        <v>0</v>
      </c>
      <c r="P181" s="106">
        <f>IF((Table2[[#This Row],[Coût total ]]-Table2[[#This Row],[Financement de l''organisation (en espèces)]])&lt;1500000, 0, (Table2[[#This Row],[Coût total ]]-Table2[[#This Row],[Financement de l''organisation (en espèces)]]))</f>
        <v>0</v>
      </c>
      <c r="Q181" s="1" t="b">
        <f>Table2[[#This Row],[Erreurs de partage des coûts]]="Erreur de partage des coûts"</f>
        <v>0</v>
      </c>
    </row>
    <row r="182" spans="2:17" s="1" customFormat="1" ht="30" customHeight="1" x14ac:dyDescent="0.45">
      <c r="B182" s="2"/>
      <c r="C182" s="48">
        <v>0</v>
      </c>
      <c r="D182" s="51"/>
      <c r="E182" s="53">
        <f>Table2[[#This Row],[Coût unitaire (Sans taxes)]]*Table2[[#This Row],[Nombre d''unités]]</f>
        <v>0</v>
      </c>
      <c r="F182" s="117"/>
      <c r="G182" s="118">
        <f>SUM(Table2[[#This Row],[Coût total ]]*0.3)</f>
        <v>0</v>
      </c>
      <c r="H182" s="119">
        <f>Table2[[#This Row],[Coût total ]]-Table2[[#This Row],[Financement de l''organisation (en espèces)]]</f>
        <v>0</v>
      </c>
      <c r="I182" s="3"/>
      <c r="J182" s="3"/>
      <c r="K18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2" s="146" t="str">
        <f>IF(AND(Table2[[#This Row],[Coût total ]]&gt;0, NOT((ISBLANK(Table2[[#This Row],[Catégorie des coûts]]))),NOT((ISBLANK(Table2[[#This Row],[Poste de dépense (Nom de l''item sur le devis)]]))), Table2[[#This Row],[Erreurs de partage des coûts]]="Aucune erreur identifiée!", NOT((ISBLANK(Table2[[#This Row],[Fournisseur]])))), "Complète", N182)</f>
        <v>Inutilisée</v>
      </c>
      <c r="M182" s="120">
        <f>IF(OR(Table2[[#This Row],[Verif2++]]=TRUE, AND(NOT(ISBLANK(Table2[[#This Row],[Poste de dépense (Nom de l''item sur le devis)]])),Table2[[#This Row],[Coût total ]]&lt;=0,Table2[[#This Row],[Financement de l''organisation (en espèces)]]&lt;=0,Table2[[#This Row],[Validité des entrées]]="Incomplète")), 1, 0)</f>
        <v>0</v>
      </c>
      <c r="N182" s="1" t="str">
        <f>IF(NOT(ISBLANK(Table2[[#This Row],[Poste de dépense (Nom de l''item sur le devis)]])), "Incomplète","Inutilisée")</f>
        <v>Inutilisée</v>
      </c>
      <c r="O182" s="106">
        <f>IF((Table2[[#This Row],[Coût total ]]-Table2[[#This Row],[Financement de l''organisation (en espèces)]])&gt;1500000, 1500000, (Table2[[#This Row],[Coût total ]]-Table2[[#This Row],[Financement de l''organisation (en espèces)]]))</f>
        <v>0</v>
      </c>
      <c r="P182" s="106">
        <f>IF((Table2[[#This Row],[Coût total ]]-Table2[[#This Row],[Financement de l''organisation (en espèces)]])&lt;1500000, 0, (Table2[[#This Row],[Coût total ]]-Table2[[#This Row],[Financement de l''organisation (en espèces)]]))</f>
        <v>0</v>
      </c>
      <c r="Q182" s="1" t="b">
        <f>Table2[[#This Row],[Erreurs de partage des coûts]]="Erreur de partage des coûts"</f>
        <v>0</v>
      </c>
    </row>
    <row r="183" spans="2:17" s="1" customFormat="1" ht="30" customHeight="1" x14ac:dyDescent="0.45">
      <c r="B183" s="2"/>
      <c r="C183" s="48">
        <v>0</v>
      </c>
      <c r="D183" s="51"/>
      <c r="E183" s="53">
        <f>Table2[[#This Row],[Coût unitaire (Sans taxes)]]*Table2[[#This Row],[Nombre d''unités]]</f>
        <v>0</v>
      </c>
      <c r="F183" s="117"/>
      <c r="G183" s="118">
        <f>SUM(Table2[[#This Row],[Coût total ]]*0.3)</f>
        <v>0</v>
      </c>
      <c r="H183" s="119">
        <f>Table2[[#This Row],[Coût total ]]-Table2[[#This Row],[Financement de l''organisation (en espèces)]]</f>
        <v>0</v>
      </c>
      <c r="I183" s="3"/>
      <c r="J183" s="3"/>
      <c r="K18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3" s="146" t="str">
        <f>IF(AND(Table2[[#This Row],[Coût total ]]&gt;0, NOT((ISBLANK(Table2[[#This Row],[Catégorie des coûts]]))),NOT((ISBLANK(Table2[[#This Row],[Poste de dépense (Nom de l''item sur le devis)]]))), Table2[[#This Row],[Erreurs de partage des coûts]]="Aucune erreur identifiée!", NOT((ISBLANK(Table2[[#This Row],[Fournisseur]])))), "Complète", N183)</f>
        <v>Inutilisée</v>
      </c>
      <c r="M183" s="120">
        <f>IF(OR(Table2[[#This Row],[Verif2++]]=TRUE, AND(NOT(ISBLANK(Table2[[#This Row],[Poste de dépense (Nom de l''item sur le devis)]])),Table2[[#This Row],[Coût total ]]&lt;=0,Table2[[#This Row],[Financement de l''organisation (en espèces)]]&lt;=0,Table2[[#This Row],[Validité des entrées]]="Incomplète")), 1, 0)</f>
        <v>0</v>
      </c>
      <c r="N183" s="1" t="str">
        <f>IF(NOT(ISBLANK(Table2[[#This Row],[Poste de dépense (Nom de l''item sur le devis)]])), "Incomplète","Inutilisée")</f>
        <v>Inutilisée</v>
      </c>
      <c r="O183" s="106">
        <f>IF((Table2[[#This Row],[Coût total ]]-Table2[[#This Row],[Financement de l''organisation (en espèces)]])&gt;1500000, 1500000, (Table2[[#This Row],[Coût total ]]-Table2[[#This Row],[Financement de l''organisation (en espèces)]]))</f>
        <v>0</v>
      </c>
      <c r="P183" s="106">
        <f>IF((Table2[[#This Row],[Coût total ]]-Table2[[#This Row],[Financement de l''organisation (en espèces)]])&lt;1500000, 0, (Table2[[#This Row],[Coût total ]]-Table2[[#This Row],[Financement de l''organisation (en espèces)]]))</f>
        <v>0</v>
      </c>
      <c r="Q183" s="1" t="b">
        <f>Table2[[#This Row],[Erreurs de partage des coûts]]="Erreur de partage des coûts"</f>
        <v>0</v>
      </c>
    </row>
    <row r="184" spans="2:17" s="1" customFormat="1" ht="30" customHeight="1" x14ac:dyDescent="0.45">
      <c r="B184" s="2"/>
      <c r="C184" s="48">
        <v>0</v>
      </c>
      <c r="D184" s="51"/>
      <c r="E184" s="53">
        <f>Table2[[#This Row],[Coût unitaire (Sans taxes)]]*Table2[[#This Row],[Nombre d''unités]]</f>
        <v>0</v>
      </c>
      <c r="F184" s="117"/>
      <c r="G184" s="118">
        <f>SUM(Table2[[#This Row],[Coût total ]]*0.3)</f>
        <v>0</v>
      </c>
      <c r="H184" s="119">
        <f>Table2[[#This Row],[Coût total ]]-Table2[[#This Row],[Financement de l''organisation (en espèces)]]</f>
        <v>0</v>
      </c>
      <c r="I184" s="3"/>
      <c r="J184" s="3"/>
      <c r="K18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4" s="146" t="str">
        <f>IF(AND(Table2[[#This Row],[Coût total ]]&gt;0, NOT((ISBLANK(Table2[[#This Row],[Catégorie des coûts]]))),NOT((ISBLANK(Table2[[#This Row],[Poste de dépense (Nom de l''item sur le devis)]]))), Table2[[#This Row],[Erreurs de partage des coûts]]="Aucune erreur identifiée!", NOT((ISBLANK(Table2[[#This Row],[Fournisseur]])))), "Complète", N184)</f>
        <v>Inutilisée</v>
      </c>
      <c r="M184" s="120">
        <f>IF(OR(Table2[[#This Row],[Verif2++]]=TRUE, AND(NOT(ISBLANK(Table2[[#This Row],[Poste de dépense (Nom de l''item sur le devis)]])),Table2[[#This Row],[Coût total ]]&lt;=0,Table2[[#This Row],[Financement de l''organisation (en espèces)]]&lt;=0,Table2[[#This Row],[Validité des entrées]]="Incomplète")), 1, 0)</f>
        <v>0</v>
      </c>
      <c r="N184" s="1" t="str">
        <f>IF(NOT(ISBLANK(Table2[[#This Row],[Poste de dépense (Nom de l''item sur le devis)]])), "Incomplète","Inutilisée")</f>
        <v>Inutilisée</v>
      </c>
      <c r="O184" s="106">
        <f>IF((Table2[[#This Row],[Coût total ]]-Table2[[#This Row],[Financement de l''organisation (en espèces)]])&gt;1500000, 1500000, (Table2[[#This Row],[Coût total ]]-Table2[[#This Row],[Financement de l''organisation (en espèces)]]))</f>
        <v>0</v>
      </c>
      <c r="P184" s="106">
        <f>IF((Table2[[#This Row],[Coût total ]]-Table2[[#This Row],[Financement de l''organisation (en espèces)]])&lt;1500000, 0, (Table2[[#This Row],[Coût total ]]-Table2[[#This Row],[Financement de l''organisation (en espèces)]]))</f>
        <v>0</v>
      </c>
      <c r="Q184" s="1" t="b">
        <f>Table2[[#This Row],[Erreurs de partage des coûts]]="Erreur de partage des coûts"</f>
        <v>0</v>
      </c>
    </row>
    <row r="185" spans="2:17" s="1" customFormat="1" ht="30" customHeight="1" x14ac:dyDescent="0.45">
      <c r="B185" s="2"/>
      <c r="C185" s="48">
        <v>0</v>
      </c>
      <c r="D185" s="51"/>
      <c r="E185" s="53">
        <f>Table2[[#This Row],[Coût unitaire (Sans taxes)]]*Table2[[#This Row],[Nombre d''unités]]</f>
        <v>0</v>
      </c>
      <c r="F185" s="117"/>
      <c r="G185" s="118">
        <f>SUM(Table2[[#This Row],[Coût total ]]*0.3)</f>
        <v>0</v>
      </c>
      <c r="H185" s="119">
        <f>Table2[[#This Row],[Coût total ]]-Table2[[#This Row],[Financement de l''organisation (en espèces)]]</f>
        <v>0</v>
      </c>
      <c r="I185" s="3"/>
      <c r="J185" s="3"/>
      <c r="K18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5" s="146" t="str">
        <f>IF(AND(Table2[[#This Row],[Coût total ]]&gt;0, NOT((ISBLANK(Table2[[#This Row],[Catégorie des coûts]]))),NOT((ISBLANK(Table2[[#This Row],[Poste de dépense (Nom de l''item sur le devis)]]))), Table2[[#This Row],[Erreurs de partage des coûts]]="Aucune erreur identifiée!", NOT((ISBLANK(Table2[[#This Row],[Fournisseur]])))), "Complète", N185)</f>
        <v>Inutilisée</v>
      </c>
      <c r="M185" s="120">
        <f>IF(OR(Table2[[#This Row],[Verif2++]]=TRUE, AND(NOT(ISBLANK(Table2[[#This Row],[Poste de dépense (Nom de l''item sur le devis)]])),Table2[[#This Row],[Coût total ]]&lt;=0,Table2[[#This Row],[Financement de l''organisation (en espèces)]]&lt;=0,Table2[[#This Row],[Validité des entrées]]="Incomplète")), 1, 0)</f>
        <v>0</v>
      </c>
      <c r="N185" s="1" t="str">
        <f>IF(NOT(ISBLANK(Table2[[#This Row],[Poste de dépense (Nom de l''item sur le devis)]])), "Incomplète","Inutilisée")</f>
        <v>Inutilisée</v>
      </c>
      <c r="O185" s="106">
        <f>IF((Table2[[#This Row],[Coût total ]]-Table2[[#This Row],[Financement de l''organisation (en espèces)]])&gt;1500000, 1500000, (Table2[[#This Row],[Coût total ]]-Table2[[#This Row],[Financement de l''organisation (en espèces)]]))</f>
        <v>0</v>
      </c>
      <c r="P185" s="106">
        <f>IF((Table2[[#This Row],[Coût total ]]-Table2[[#This Row],[Financement de l''organisation (en espèces)]])&lt;1500000, 0, (Table2[[#This Row],[Coût total ]]-Table2[[#This Row],[Financement de l''organisation (en espèces)]]))</f>
        <v>0</v>
      </c>
      <c r="Q185" s="1" t="b">
        <f>Table2[[#This Row],[Erreurs de partage des coûts]]="Erreur de partage des coûts"</f>
        <v>0</v>
      </c>
    </row>
    <row r="186" spans="2:17" s="1" customFormat="1" ht="30" customHeight="1" x14ac:dyDescent="0.45">
      <c r="B186" s="2"/>
      <c r="C186" s="48">
        <v>0</v>
      </c>
      <c r="D186" s="51"/>
      <c r="E186" s="53">
        <f>Table2[[#This Row],[Coût unitaire (Sans taxes)]]*Table2[[#This Row],[Nombre d''unités]]</f>
        <v>0</v>
      </c>
      <c r="F186" s="117"/>
      <c r="G186" s="118">
        <f>SUM(Table2[[#This Row],[Coût total ]]*0.3)</f>
        <v>0</v>
      </c>
      <c r="H186" s="119">
        <f>Table2[[#This Row],[Coût total ]]-Table2[[#This Row],[Financement de l''organisation (en espèces)]]</f>
        <v>0</v>
      </c>
      <c r="I186" s="3"/>
      <c r="J186" s="3"/>
      <c r="K18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6" s="146" t="str">
        <f>IF(AND(Table2[[#This Row],[Coût total ]]&gt;0, NOT((ISBLANK(Table2[[#This Row],[Catégorie des coûts]]))),NOT((ISBLANK(Table2[[#This Row],[Poste de dépense (Nom de l''item sur le devis)]]))), Table2[[#This Row],[Erreurs de partage des coûts]]="Aucune erreur identifiée!", NOT((ISBLANK(Table2[[#This Row],[Fournisseur]])))), "Complète", N186)</f>
        <v>Inutilisée</v>
      </c>
      <c r="M186" s="120">
        <f>IF(OR(Table2[[#This Row],[Verif2++]]=TRUE, AND(NOT(ISBLANK(Table2[[#This Row],[Poste de dépense (Nom de l''item sur le devis)]])),Table2[[#This Row],[Coût total ]]&lt;=0,Table2[[#This Row],[Financement de l''organisation (en espèces)]]&lt;=0,Table2[[#This Row],[Validité des entrées]]="Incomplète")), 1, 0)</f>
        <v>0</v>
      </c>
      <c r="N186" s="1" t="str">
        <f>IF(NOT(ISBLANK(Table2[[#This Row],[Poste de dépense (Nom de l''item sur le devis)]])), "Incomplète","Inutilisée")</f>
        <v>Inutilisée</v>
      </c>
      <c r="O186" s="106">
        <f>IF((Table2[[#This Row],[Coût total ]]-Table2[[#This Row],[Financement de l''organisation (en espèces)]])&gt;1500000, 1500000, (Table2[[#This Row],[Coût total ]]-Table2[[#This Row],[Financement de l''organisation (en espèces)]]))</f>
        <v>0</v>
      </c>
      <c r="P186" s="106">
        <f>IF((Table2[[#This Row],[Coût total ]]-Table2[[#This Row],[Financement de l''organisation (en espèces)]])&lt;1500000, 0, (Table2[[#This Row],[Coût total ]]-Table2[[#This Row],[Financement de l''organisation (en espèces)]]))</f>
        <v>0</v>
      </c>
      <c r="Q186" s="1" t="b">
        <f>Table2[[#This Row],[Erreurs de partage des coûts]]="Erreur de partage des coûts"</f>
        <v>0</v>
      </c>
    </row>
    <row r="187" spans="2:17" s="1" customFormat="1" ht="30" customHeight="1" x14ac:dyDescent="0.45">
      <c r="B187" s="2"/>
      <c r="C187" s="48">
        <v>0</v>
      </c>
      <c r="D187" s="51"/>
      <c r="E187" s="53">
        <f>Table2[[#This Row],[Coût unitaire (Sans taxes)]]*Table2[[#This Row],[Nombre d''unités]]</f>
        <v>0</v>
      </c>
      <c r="F187" s="117"/>
      <c r="G187" s="118">
        <f>SUM(Table2[[#This Row],[Coût total ]]*0.3)</f>
        <v>0</v>
      </c>
      <c r="H187" s="119">
        <f>Table2[[#This Row],[Coût total ]]-Table2[[#This Row],[Financement de l''organisation (en espèces)]]</f>
        <v>0</v>
      </c>
      <c r="I187" s="3"/>
      <c r="J187" s="3"/>
      <c r="K18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7" s="146" t="str">
        <f>IF(AND(Table2[[#This Row],[Coût total ]]&gt;0, NOT((ISBLANK(Table2[[#This Row],[Catégorie des coûts]]))),NOT((ISBLANK(Table2[[#This Row],[Poste de dépense (Nom de l''item sur le devis)]]))), Table2[[#This Row],[Erreurs de partage des coûts]]="Aucune erreur identifiée!", NOT((ISBLANK(Table2[[#This Row],[Fournisseur]])))), "Complète", N187)</f>
        <v>Inutilisée</v>
      </c>
      <c r="M187" s="120">
        <f>IF(OR(Table2[[#This Row],[Verif2++]]=TRUE, AND(NOT(ISBLANK(Table2[[#This Row],[Poste de dépense (Nom de l''item sur le devis)]])),Table2[[#This Row],[Coût total ]]&lt;=0,Table2[[#This Row],[Financement de l''organisation (en espèces)]]&lt;=0,Table2[[#This Row],[Validité des entrées]]="Incomplète")), 1, 0)</f>
        <v>0</v>
      </c>
      <c r="N187" s="1" t="str">
        <f>IF(NOT(ISBLANK(Table2[[#This Row],[Poste de dépense (Nom de l''item sur le devis)]])), "Incomplète","Inutilisée")</f>
        <v>Inutilisée</v>
      </c>
      <c r="O187" s="106">
        <f>IF((Table2[[#This Row],[Coût total ]]-Table2[[#This Row],[Financement de l''organisation (en espèces)]])&gt;1500000, 1500000, (Table2[[#This Row],[Coût total ]]-Table2[[#This Row],[Financement de l''organisation (en espèces)]]))</f>
        <v>0</v>
      </c>
      <c r="P187" s="106">
        <f>IF((Table2[[#This Row],[Coût total ]]-Table2[[#This Row],[Financement de l''organisation (en espèces)]])&lt;1500000, 0, (Table2[[#This Row],[Coût total ]]-Table2[[#This Row],[Financement de l''organisation (en espèces)]]))</f>
        <v>0</v>
      </c>
      <c r="Q187" s="1" t="b">
        <f>Table2[[#This Row],[Erreurs de partage des coûts]]="Erreur de partage des coûts"</f>
        <v>0</v>
      </c>
    </row>
    <row r="188" spans="2:17" s="1" customFormat="1" ht="30" customHeight="1" x14ac:dyDescent="0.45">
      <c r="B188" s="2"/>
      <c r="C188" s="48">
        <v>0</v>
      </c>
      <c r="D188" s="51"/>
      <c r="E188" s="53">
        <f>Table2[[#This Row],[Coût unitaire (Sans taxes)]]*Table2[[#This Row],[Nombre d''unités]]</f>
        <v>0</v>
      </c>
      <c r="F188" s="117"/>
      <c r="G188" s="118">
        <f>SUM(Table2[[#This Row],[Coût total ]]*0.3)</f>
        <v>0</v>
      </c>
      <c r="H188" s="119">
        <f>Table2[[#This Row],[Coût total ]]-Table2[[#This Row],[Financement de l''organisation (en espèces)]]</f>
        <v>0</v>
      </c>
      <c r="I188" s="3"/>
      <c r="J188" s="3"/>
      <c r="K18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8" s="146" t="str">
        <f>IF(AND(Table2[[#This Row],[Coût total ]]&gt;0, NOT((ISBLANK(Table2[[#This Row],[Catégorie des coûts]]))),NOT((ISBLANK(Table2[[#This Row],[Poste de dépense (Nom de l''item sur le devis)]]))), Table2[[#This Row],[Erreurs de partage des coûts]]="Aucune erreur identifiée!", NOT((ISBLANK(Table2[[#This Row],[Fournisseur]])))), "Complète", N188)</f>
        <v>Inutilisée</v>
      </c>
      <c r="M188" s="120">
        <f>IF(OR(Table2[[#This Row],[Verif2++]]=TRUE, AND(NOT(ISBLANK(Table2[[#This Row],[Poste de dépense (Nom de l''item sur le devis)]])),Table2[[#This Row],[Coût total ]]&lt;=0,Table2[[#This Row],[Financement de l''organisation (en espèces)]]&lt;=0,Table2[[#This Row],[Validité des entrées]]="Incomplète")), 1, 0)</f>
        <v>0</v>
      </c>
      <c r="N188" s="1" t="str">
        <f>IF(NOT(ISBLANK(Table2[[#This Row],[Poste de dépense (Nom de l''item sur le devis)]])), "Incomplète","Inutilisée")</f>
        <v>Inutilisée</v>
      </c>
      <c r="O188" s="106">
        <f>IF((Table2[[#This Row],[Coût total ]]-Table2[[#This Row],[Financement de l''organisation (en espèces)]])&gt;1500000, 1500000, (Table2[[#This Row],[Coût total ]]-Table2[[#This Row],[Financement de l''organisation (en espèces)]]))</f>
        <v>0</v>
      </c>
      <c r="P188" s="106">
        <f>IF((Table2[[#This Row],[Coût total ]]-Table2[[#This Row],[Financement de l''organisation (en espèces)]])&lt;1500000, 0, (Table2[[#This Row],[Coût total ]]-Table2[[#This Row],[Financement de l''organisation (en espèces)]]))</f>
        <v>0</v>
      </c>
      <c r="Q188" s="1" t="b">
        <f>Table2[[#This Row],[Erreurs de partage des coûts]]="Erreur de partage des coûts"</f>
        <v>0</v>
      </c>
    </row>
    <row r="189" spans="2:17" s="1" customFormat="1" ht="30" customHeight="1" x14ac:dyDescent="0.45">
      <c r="B189" s="2"/>
      <c r="C189" s="48">
        <v>0</v>
      </c>
      <c r="D189" s="51"/>
      <c r="E189" s="53">
        <f>Table2[[#This Row],[Coût unitaire (Sans taxes)]]*Table2[[#This Row],[Nombre d''unités]]</f>
        <v>0</v>
      </c>
      <c r="F189" s="117"/>
      <c r="G189" s="118">
        <f>SUM(Table2[[#This Row],[Coût total ]]*0.3)</f>
        <v>0</v>
      </c>
      <c r="H189" s="119">
        <f>Table2[[#This Row],[Coût total ]]-Table2[[#This Row],[Financement de l''organisation (en espèces)]]</f>
        <v>0</v>
      </c>
      <c r="I189" s="3"/>
      <c r="J189" s="3"/>
      <c r="K18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89" s="146" t="str">
        <f>IF(AND(Table2[[#This Row],[Coût total ]]&gt;0, NOT((ISBLANK(Table2[[#This Row],[Catégorie des coûts]]))),NOT((ISBLANK(Table2[[#This Row],[Poste de dépense (Nom de l''item sur le devis)]]))), Table2[[#This Row],[Erreurs de partage des coûts]]="Aucune erreur identifiée!", NOT((ISBLANK(Table2[[#This Row],[Fournisseur]])))), "Complète", N189)</f>
        <v>Inutilisée</v>
      </c>
      <c r="M189" s="120">
        <f>IF(OR(Table2[[#This Row],[Verif2++]]=TRUE, AND(NOT(ISBLANK(Table2[[#This Row],[Poste de dépense (Nom de l''item sur le devis)]])),Table2[[#This Row],[Coût total ]]&lt;=0,Table2[[#This Row],[Financement de l''organisation (en espèces)]]&lt;=0,Table2[[#This Row],[Validité des entrées]]="Incomplète")), 1, 0)</f>
        <v>0</v>
      </c>
      <c r="N189" s="1" t="str">
        <f>IF(NOT(ISBLANK(Table2[[#This Row],[Poste de dépense (Nom de l''item sur le devis)]])), "Incomplète","Inutilisée")</f>
        <v>Inutilisée</v>
      </c>
      <c r="O189" s="106">
        <f>IF((Table2[[#This Row],[Coût total ]]-Table2[[#This Row],[Financement de l''organisation (en espèces)]])&gt;1500000, 1500000, (Table2[[#This Row],[Coût total ]]-Table2[[#This Row],[Financement de l''organisation (en espèces)]]))</f>
        <v>0</v>
      </c>
      <c r="P189" s="106">
        <f>IF((Table2[[#This Row],[Coût total ]]-Table2[[#This Row],[Financement de l''organisation (en espèces)]])&lt;1500000, 0, (Table2[[#This Row],[Coût total ]]-Table2[[#This Row],[Financement de l''organisation (en espèces)]]))</f>
        <v>0</v>
      </c>
      <c r="Q189" s="1" t="b">
        <f>Table2[[#This Row],[Erreurs de partage des coûts]]="Erreur de partage des coûts"</f>
        <v>0</v>
      </c>
    </row>
    <row r="190" spans="2:17" s="1" customFormat="1" ht="30" customHeight="1" x14ac:dyDescent="0.45">
      <c r="B190" s="2"/>
      <c r="C190" s="48">
        <v>0</v>
      </c>
      <c r="D190" s="51"/>
      <c r="E190" s="53">
        <f>Table2[[#This Row],[Coût unitaire (Sans taxes)]]*Table2[[#This Row],[Nombre d''unités]]</f>
        <v>0</v>
      </c>
      <c r="F190" s="117"/>
      <c r="G190" s="118">
        <f>SUM(Table2[[#This Row],[Coût total ]]*0.3)</f>
        <v>0</v>
      </c>
      <c r="H190" s="119">
        <f>Table2[[#This Row],[Coût total ]]-Table2[[#This Row],[Financement de l''organisation (en espèces)]]</f>
        <v>0</v>
      </c>
      <c r="I190" s="3"/>
      <c r="J190" s="3"/>
      <c r="K19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0" s="146" t="str">
        <f>IF(AND(Table2[[#This Row],[Coût total ]]&gt;0, NOT((ISBLANK(Table2[[#This Row],[Catégorie des coûts]]))),NOT((ISBLANK(Table2[[#This Row],[Poste de dépense (Nom de l''item sur le devis)]]))), Table2[[#This Row],[Erreurs de partage des coûts]]="Aucune erreur identifiée!", NOT((ISBLANK(Table2[[#This Row],[Fournisseur]])))), "Complète", N190)</f>
        <v>Inutilisée</v>
      </c>
      <c r="M190" s="120">
        <f>IF(OR(Table2[[#This Row],[Verif2++]]=TRUE, AND(NOT(ISBLANK(Table2[[#This Row],[Poste de dépense (Nom de l''item sur le devis)]])),Table2[[#This Row],[Coût total ]]&lt;=0,Table2[[#This Row],[Financement de l''organisation (en espèces)]]&lt;=0,Table2[[#This Row],[Validité des entrées]]="Incomplète")), 1, 0)</f>
        <v>0</v>
      </c>
      <c r="N190" s="1" t="str">
        <f>IF(NOT(ISBLANK(Table2[[#This Row],[Poste de dépense (Nom de l''item sur le devis)]])), "Incomplète","Inutilisée")</f>
        <v>Inutilisée</v>
      </c>
      <c r="O190" s="106">
        <f>IF((Table2[[#This Row],[Coût total ]]-Table2[[#This Row],[Financement de l''organisation (en espèces)]])&gt;1500000, 1500000, (Table2[[#This Row],[Coût total ]]-Table2[[#This Row],[Financement de l''organisation (en espèces)]]))</f>
        <v>0</v>
      </c>
      <c r="P190" s="106">
        <f>IF((Table2[[#This Row],[Coût total ]]-Table2[[#This Row],[Financement de l''organisation (en espèces)]])&lt;1500000, 0, (Table2[[#This Row],[Coût total ]]-Table2[[#This Row],[Financement de l''organisation (en espèces)]]))</f>
        <v>0</v>
      </c>
      <c r="Q190" s="1" t="b">
        <f>Table2[[#This Row],[Erreurs de partage des coûts]]="Erreur de partage des coûts"</f>
        <v>0</v>
      </c>
    </row>
    <row r="191" spans="2:17" s="1" customFormat="1" ht="30" customHeight="1" x14ac:dyDescent="0.45">
      <c r="B191" s="2"/>
      <c r="C191" s="48">
        <v>0</v>
      </c>
      <c r="D191" s="51"/>
      <c r="E191" s="53">
        <f>Table2[[#This Row],[Coût unitaire (Sans taxes)]]*Table2[[#This Row],[Nombre d''unités]]</f>
        <v>0</v>
      </c>
      <c r="F191" s="117"/>
      <c r="G191" s="118">
        <f>SUM(Table2[[#This Row],[Coût total ]]*0.3)</f>
        <v>0</v>
      </c>
      <c r="H191" s="119">
        <f>Table2[[#This Row],[Coût total ]]-Table2[[#This Row],[Financement de l''organisation (en espèces)]]</f>
        <v>0</v>
      </c>
      <c r="I191" s="3"/>
      <c r="J191" s="3"/>
      <c r="K19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1" s="146" t="str">
        <f>IF(AND(Table2[[#This Row],[Coût total ]]&gt;0, NOT((ISBLANK(Table2[[#This Row],[Catégorie des coûts]]))),NOT((ISBLANK(Table2[[#This Row],[Poste de dépense (Nom de l''item sur le devis)]]))), Table2[[#This Row],[Erreurs de partage des coûts]]="Aucune erreur identifiée!", NOT((ISBLANK(Table2[[#This Row],[Fournisseur]])))), "Complète", N191)</f>
        <v>Inutilisée</v>
      </c>
      <c r="M191" s="120">
        <f>IF(OR(Table2[[#This Row],[Verif2++]]=TRUE, AND(NOT(ISBLANK(Table2[[#This Row],[Poste de dépense (Nom de l''item sur le devis)]])),Table2[[#This Row],[Coût total ]]&lt;=0,Table2[[#This Row],[Financement de l''organisation (en espèces)]]&lt;=0,Table2[[#This Row],[Validité des entrées]]="Incomplète")), 1, 0)</f>
        <v>0</v>
      </c>
      <c r="N191" s="1" t="str">
        <f>IF(NOT(ISBLANK(Table2[[#This Row],[Poste de dépense (Nom de l''item sur le devis)]])), "Incomplète","Inutilisée")</f>
        <v>Inutilisée</v>
      </c>
      <c r="O191" s="106">
        <f>IF((Table2[[#This Row],[Coût total ]]-Table2[[#This Row],[Financement de l''organisation (en espèces)]])&gt;1500000, 1500000, (Table2[[#This Row],[Coût total ]]-Table2[[#This Row],[Financement de l''organisation (en espèces)]]))</f>
        <v>0</v>
      </c>
      <c r="P191" s="106">
        <f>IF((Table2[[#This Row],[Coût total ]]-Table2[[#This Row],[Financement de l''organisation (en espèces)]])&lt;1500000, 0, (Table2[[#This Row],[Coût total ]]-Table2[[#This Row],[Financement de l''organisation (en espèces)]]))</f>
        <v>0</v>
      </c>
      <c r="Q191" s="1" t="b">
        <f>Table2[[#This Row],[Erreurs de partage des coûts]]="Erreur de partage des coûts"</f>
        <v>0</v>
      </c>
    </row>
    <row r="192" spans="2:17" s="1" customFormat="1" ht="30" customHeight="1" x14ac:dyDescent="0.45">
      <c r="B192" s="2"/>
      <c r="C192" s="48">
        <v>0</v>
      </c>
      <c r="D192" s="51"/>
      <c r="E192" s="53">
        <f>Table2[[#This Row],[Coût unitaire (Sans taxes)]]*Table2[[#This Row],[Nombre d''unités]]</f>
        <v>0</v>
      </c>
      <c r="F192" s="117"/>
      <c r="G192" s="118">
        <f>SUM(Table2[[#This Row],[Coût total ]]*0.3)</f>
        <v>0</v>
      </c>
      <c r="H192" s="119">
        <f>Table2[[#This Row],[Coût total ]]-Table2[[#This Row],[Financement de l''organisation (en espèces)]]</f>
        <v>0</v>
      </c>
      <c r="I192" s="3"/>
      <c r="J192" s="3"/>
      <c r="K19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2" s="146" t="str">
        <f>IF(AND(Table2[[#This Row],[Coût total ]]&gt;0, NOT((ISBLANK(Table2[[#This Row],[Catégorie des coûts]]))),NOT((ISBLANK(Table2[[#This Row],[Poste de dépense (Nom de l''item sur le devis)]]))), Table2[[#This Row],[Erreurs de partage des coûts]]="Aucune erreur identifiée!", NOT((ISBLANK(Table2[[#This Row],[Fournisseur]])))), "Complète", N192)</f>
        <v>Inutilisée</v>
      </c>
      <c r="M192" s="120">
        <f>IF(OR(Table2[[#This Row],[Verif2++]]=TRUE, AND(NOT(ISBLANK(Table2[[#This Row],[Poste de dépense (Nom de l''item sur le devis)]])),Table2[[#This Row],[Coût total ]]&lt;=0,Table2[[#This Row],[Financement de l''organisation (en espèces)]]&lt;=0,Table2[[#This Row],[Validité des entrées]]="Incomplète")), 1, 0)</f>
        <v>0</v>
      </c>
      <c r="N192" s="1" t="str">
        <f>IF(NOT(ISBLANK(Table2[[#This Row],[Poste de dépense (Nom de l''item sur le devis)]])), "Incomplète","Inutilisée")</f>
        <v>Inutilisée</v>
      </c>
      <c r="O192" s="106">
        <f>IF((Table2[[#This Row],[Coût total ]]-Table2[[#This Row],[Financement de l''organisation (en espèces)]])&gt;1500000, 1500000, (Table2[[#This Row],[Coût total ]]-Table2[[#This Row],[Financement de l''organisation (en espèces)]]))</f>
        <v>0</v>
      </c>
      <c r="P192" s="106">
        <f>IF((Table2[[#This Row],[Coût total ]]-Table2[[#This Row],[Financement de l''organisation (en espèces)]])&lt;1500000, 0, (Table2[[#This Row],[Coût total ]]-Table2[[#This Row],[Financement de l''organisation (en espèces)]]))</f>
        <v>0</v>
      </c>
      <c r="Q192" s="1" t="b">
        <f>Table2[[#This Row],[Erreurs de partage des coûts]]="Erreur de partage des coûts"</f>
        <v>0</v>
      </c>
    </row>
    <row r="193" spans="2:17" s="1" customFormat="1" ht="30" customHeight="1" x14ac:dyDescent="0.45">
      <c r="B193" s="2"/>
      <c r="C193" s="48">
        <v>0</v>
      </c>
      <c r="D193" s="51"/>
      <c r="E193" s="53">
        <f>Table2[[#This Row],[Coût unitaire (Sans taxes)]]*Table2[[#This Row],[Nombre d''unités]]</f>
        <v>0</v>
      </c>
      <c r="F193" s="117"/>
      <c r="G193" s="118">
        <f>SUM(Table2[[#This Row],[Coût total ]]*0.3)</f>
        <v>0</v>
      </c>
      <c r="H193" s="119">
        <f>Table2[[#This Row],[Coût total ]]-Table2[[#This Row],[Financement de l''organisation (en espèces)]]</f>
        <v>0</v>
      </c>
      <c r="I193" s="3"/>
      <c r="J193" s="3"/>
      <c r="K19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3" s="146" t="str">
        <f>IF(AND(Table2[[#This Row],[Coût total ]]&gt;0, NOT((ISBLANK(Table2[[#This Row],[Catégorie des coûts]]))),NOT((ISBLANK(Table2[[#This Row],[Poste de dépense (Nom de l''item sur le devis)]]))), Table2[[#This Row],[Erreurs de partage des coûts]]="Aucune erreur identifiée!", NOT((ISBLANK(Table2[[#This Row],[Fournisseur]])))), "Complète", N193)</f>
        <v>Inutilisée</v>
      </c>
      <c r="M193" s="120">
        <f>IF(OR(Table2[[#This Row],[Verif2++]]=TRUE, AND(NOT(ISBLANK(Table2[[#This Row],[Poste de dépense (Nom de l''item sur le devis)]])),Table2[[#This Row],[Coût total ]]&lt;=0,Table2[[#This Row],[Financement de l''organisation (en espèces)]]&lt;=0,Table2[[#This Row],[Validité des entrées]]="Incomplète")), 1, 0)</f>
        <v>0</v>
      </c>
      <c r="N193" s="1" t="str">
        <f>IF(NOT(ISBLANK(Table2[[#This Row],[Poste de dépense (Nom de l''item sur le devis)]])), "Incomplète","Inutilisée")</f>
        <v>Inutilisée</v>
      </c>
      <c r="O193" s="106">
        <f>IF((Table2[[#This Row],[Coût total ]]-Table2[[#This Row],[Financement de l''organisation (en espèces)]])&gt;1500000, 1500000, (Table2[[#This Row],[Coût total ]]-Table2[[#This Row],[Financement de l''organisation (en espèces)]]))</f>
        <v>0</v>
      </c>
      <c r="P193" s="106">
        <f>IF((Table2[[#This Row],[Coût total ]]-Table2[[#This Row],[Financement de l''organisation (en espèces)]])&lt;1500000, 0, (Table2[[#This Row],[Coût total ]]-Table2[[#This Row],[Financement de l''organisation (en espèces)]]))</f>
        <v>0</v>
      </c>
      <c r="Q193" s="1" t="b">
        <f>Table2[[#This Row],[Erreurs de partage des coûts]]="Erreur de partage des coûts"</f>
        <v>0</v>
      </c>
    </row>
    <row r="194" spans="2:17" s="1" customFormat="1" ht="30" customHeight="1" x14ac:dyDescent="0.45">
      <c r="B194" s="2"/>
      <c r="C194" s="48">
        <v>0</v>
      </c>
      <c r="D194" s="51"/>
      <c r="E194" s="53">
        <f>Table2[[#This Row],[Coût unitaire (Sans taxes)]]*Table2[[#This Row],[Nombre d''unités]]</f>
        <v>0</v>
      </c>
      <c r="F194" s="117"/>
      <c r="G194" s="118">
        <f>SUM(Table2[[#This Row],[Coût total ]]*0.3)</f>
        <v>0</v>
      </c>
      <c r="H194" s="119">
        <f>Table2[[#This Row],[Coût total ]]-Table2[[#This Row],[Financement de l''organisation (en espèces)]]</f>
        <v>0</v>
      </c>
      <c r="I194" s="3"/>
      <c r="J194" s="3"/>
      <c r="K19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4" s="146" t="str">
        <f>IF(AND(Table2[[#This Row],[Coût total ]]&gt;0, NOT((ISBLANK(Table2[[#This Row],[Catégorie des coûts]]))),NOT((ISBLANK(Table2[[#This Row],[Poste de dépense (Nom de l''item sur le devis)]]))), Table2[[#This Row],[Erreurs de partage des coûts]]="Aucune erreur identifiée!", NOT((ISBLANK(Table2[[#This Row],[Fournisseur]])))), "Complète", N194)</f>
        <v>Inutilisée</v>
      </c>
      <c r="M194" s="120">
        <f>IF(OR(Table2[[#This Row],[Verif2++]]=TRUE, AND(NOT(ISBLANK(Table2[[#This Row],[Poste de dépense (Nom de l''item sur le devis)]])),Table2[[#This Row],[Coût total ]]&lt;=0,Table2[[#This Row],[Financement de l''organisation (en espèces)]]&lt;=0,Table2[[#This Row],[Validité des entrées]]="Incomplète")), 1, 0)</f>
        <v>0</v>
      </c>
      <c r="N194" s="1" t="str">
        <f>IF(NOT(ISBLANK(Table2[[#This Row],[Poste de dépense (Nom de l''item sur le devis)]])), "Incomplète","Inutilisée")</f>
        <v>Inutilisée</v>
      </c>
      <c r="O194" s="106">
        <f>IF((Table2[[#This Row],[Coût total ]]-Table2[[#This Row],[Financement de l''organisation (en espèces)]])&gt;1500000, 1500000, (Table2[[#This Row],[Coût total ]]-Table2[[#This Row],[Financement de l''organisation (en espèces)]]))</f>
        <v>0</v>
      </c>
      <c r="P194" s="106">
        <f>IF((Table2[[#This Row],[Coût total ]]-Table2[[#This Row],[Financement de l''organisation (en espèces)]])&lt;1500000, 0, (Table2[[#This Row],[Coût total ]]-Table2[[#This Row],[Financement de l''organisation (en espèces)]]))</f>
        <v>0</v>
      </c>
      <c r="Q194" s="1" t="b">
        <f>Table2[[#This Row],[Erreurs de partage des coûts]]="Erreur de partage des coûts"</f>
        <v>0</v>
      </c>
    </row>
    <row r="195" spans="2:17" s="1" customFormat="1" ht="30" customHeight="1" x14ac:dyDescent="0.45">
      <c r="B195" s="2"/>
      <c r="C195" s="48">
        <v>0</v>
      </c>
      <c r="D195" s="51"/>
      <c r="E195" s="53">
        <f>Table2[[#This Row],[Coût unitaire (Sans taxes)]]*Table2[[#This Row],[Nombre d''unités]]</f>
        <v>0</v>
      </c>
      <c r="F195" s="117"/>
      <c r="G195" s="118">
        <f>SUM(Table2[[#This Row],[Coût total ]]*0.3)</f>
        <v>0</v>
      </c>
      <c r="H195" s="119">
        <f>Table2[[#This Row],[Coût total ]]-Table2[[#This Row],[Financement de l''organisation (en espèces)]]</f>
        <v>0</v>
      </c>
      <c r="I195" s="3"/>
      <c r="J195" s="3"/>
      <c r="K19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5" s="146" t="str">
        <f>IF(AND(Table2[[#This Row],[Coût total ]]&gt;0, NOT((ISBLANK(Table2[[#This Row],[Catégorie des coûts]]))),NOT((ISBLANK(Table2[[#This Row],[Poste de dépense (Nom de l''item sur le devis)]]))), Table2[[#This Row],[Erreurs de partage des coûts]]="Aucune erreur identifiée!", NOT((ISBLANK(Table2[[#This Row],[Fournisseur]])))), "Complète", N195)</f>
        <v>Inutilisée</v>
      </c>
      <c r="M195" s="120">
        <f>IF(OR(Table2[[#This Row],[Verif2++]]=TRUE, AND(NOT(ISBLANK(Table2[[#This Row],[Poste de dépense (Nom de l''item sur le devis)]])),Table2[[#This Row],[Coût total ]]&lt;=0,Table2[[#This Row],[Financement de l''organisation (en espèces)]]&lt;=0,Table2[[#This Row],[Validité des entrées]]="Incomplète")), 1, 0)</f>
        <v>0</v>
      </c>
      <c r="N195" s="1" t="str">
        <f>IF(NOT(ISBLANK(Table2[[#This Row],[Poste de dépense (Nom de l''item sur le devis)]])), "Incomplète","Inutilisée")</f>
        <v>Inutilisée</v>
      </c>
      <c r="O195" s="106">
        <f>IF((Table2[[#This Row],[Coût total ]]-Table2[[#This Row],[Financement de l''organisation (en espèces)]])&gt;1500000, 1500000, (Table2[[#This Row],[Coût total ]]-Table2[[#This Row],[Financement de l''organisation (en espèces)]]))</f>
        <v>0</v>
      </c>
      <c r="P195" s="106">
        <f>IF((Table2[[#This Row],[Coût total ]]-Table2[[#This Row],[Financement de l''organisation (en espèces)]])&lt;1500000, 0, (Table2[[#This Row],[Coût total ]]-Table2[[#This Row],[Financement de l''organisation (en espèces)]]))</f>
        <v>0</v>
      </c>
      <c r="Q195" s="1" t="b">
        <f>Table2[[#This Row],[Erreurs de partage des coûts]]="Erreur de partage des coûts"</f>
        <v>0</v>
      </c>
    </row>
    <row r="196" spans="2:17" s="1" customFormat="1" ht="30" customHeight="1" x14ac:dyDescent="0.45">
      <c r="B196" s="2"/>
      <c r="C196" s="48">
        <v>0</v>
      </c>
      <c r="D196" s="51"/>
      <c r="E196" s="53">
        <f>Table2[[#This Row],[Coût unitaire (Sans taxes)]]*Table2[[#This Row],[Nombre d''unités]]</f>
        <v>0</v>
      </c>
      <c r="F196" s="117"/>
      <c r="G196" s="118">
        <f>SUM(Table2[[#This Row],[Coût total ]]*0.3)</f>
        <v>0</v>
      </c>
      <c r="H196" s="119">
        <f>Table2[[#This Row],[Coût total ]]-Table2[[#This Row],[Financement de l''organisation (en espèces)]]</f>
        <v>0</v>
      </c>
      <c r="I196" s="3"/>
      <c r="J196" s="3"/>
      <c r="K19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6" s="146" t="str">
        <f>IF(AND(Table2[[#This Row],[Coût total ]]&gt;0, NOT((ISBLANK(Table2[[#This Row],[Catégorie des coûts]]))),NOT((ISBLANK(Table2[[#This Row],[Poste de dépense (Nom de l''item sur le devis)]]))), Table2[[#This Row],[Erreurs de partage des coûts]]="Aucune erreur identifiée!", NOT((ISBLANK(Table2[[#This Row],[Fournisseur]])))), "Complète", N196)</f>
        <v>Inutilisée</v>
      </c>
      <c r="M196" s="120">
        <f>IF(OR(Table2[[#This Row],[Verif2++]]=TRUE, AND(NOT(ISBLANK(Table2[[#This Row],[Poste de dépense (Nom de l''item sur le devis)]])),Table2[[#This Row],[Coût total ]]&lt;=0,Table2[[#This Row],[Financement de l''organisation (en espèces)]]&lt;=0,Table2[[#This Row],[Validité des entrées]]="Incomplète")), 1, 0)</f>
        <v>0</v>
      </c>
      <c r="N196" s="1" t="str">
        <f>IF(NOT(ISBLANK(Table2[[#This Row],[Poste de dépense (Nom de l''item sur le devis)]])), "Incomplète","Inutilisée")</f>
        <v>Inutilisée</v>
      </c>
      <c r="O196" s="106">
        <f>IF((Table2[[#This Row],[Coût total ]]-Table2[[#This Row],[Financement de l''organisation (en espèces)]])&gt;1500000, 1500000, (Table2[[#This Row],[Coût total ]]-Table2[[#This Row],[Financement de l''organisation (en espèces)]]))</f>
        <v>0</v>
      </c>
      <c r="P196" s="106">
        <f>IF((Table2[[#This Row],[Coût total ]]-Table2[[#This Row],[Financement de l''organisation (en espèces)]])&lt;1500000, 0, (Table2[[#This Row],[Coût total ]]-Table2[[#This Row],[Financement de l''organisation (en espèces)]]))</f>
        <v>0</v>
      </c>
      <c r="Q196" s="1" t="b">
        <f>Table2[[#This Row],[Erreurs de partage des coûts]]="Erreur de partage des coûts"</f>
        <v>0</v>
      </c>
    </row>
    <row r="197" spans="2:17" s="1" customFormat="1" ht="30" customHeight="1" x14ac:dyDescent="0.45">
      <c r="B197" s="2"/>
      <c r="C197" s="48">
        <v>0</v>
      </c>
      <c r="D197" s="51"/>
      <c r="E197" s="53">
        <f>Table2[[#This Row],[Coût unitaire (Sans taxes)]]*Table2[[#This Row],[Nombre d''unités]]</f>
        <v>0</v>
      </c>
      <c r="F197" s="117"/>
      <c r="G197" s="118">
        <f>SUM(Table2[[#This Row],[Coût total ]]*0.3)</f>
        <v>0</v>
      </c>
      <c r="H197" s="119">
        <f>Table2[[#This Row],[Coût total ]]-Table2[[#This Row],[Financement de l''organisation (en espèces)]]</f>
        <v>0</v>
      </c>
      <c r="I197" s="3"/>
      <c r="J197" s="3"/>
      <c r="K19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7" s="146" t="str">
        <f>IF(AND(Table2[[#This Row],[Coût total ]]&gt;0, NOT((ISBLANK(Table2[[#This Row],[Catégorie des coûts]]))),NOT((ISBLANK(Table2[[#This Row],[Poste de dépense (Nom de l''item sur le devis)]]))), Table2[[#This Row],[Erreurs de partage des coûts]]="Aucune erreur identifiée!", NOT((ISBLANK(Table2[[#This Row],[Fournisseur]])))), "Complète", N197)</f>
        <v>Inutilisée</v>
      </c>
      <c r="M197" s="120">
        <f>IF(OR(Table2[[#This Row],[Verif2++]]=TRUE, AND(NOT(ISBLANK(Table2[[#This Row],[Poste de dépense (Nom de l''item sur le devis)]])),Table2[[#This Row],[Coût total ]]&lt;=0,Table2[[#This Row],[Financement de l''organisation (en espèces)]]&lt;=0,Table2[[#This Row],[Validité des entrées]]="Incomplète")), 1, 0)</f>
        <v>0</v>
      </c>
      <c r="N197" s="1" t="str">
        <f>IF(NOT(ISBLANK(Table2[[#This Row],[Poste de dépense (Nom de l''item sur le devis)]])), "Incomplète","Inutilisée")</f>
        <v>Inutilisée</v>
      </c>
      <c r="O197" s="106">
        <f>IF((Table2[[#This Row],[Coût total ]]-Table2[[#This Row],[Financement de l''organisation (en espèces)]])&gt;1500000, 1500000, (Table2[[#This Row],[Coût total ]]-Table2[[#This Row],[Financement de l''organisation (en espèces)]]))</f>
        <v>0</v>
      </c>
      <c r="P197" s="106">
        <f>IF((Table2[[#This Row],[Coût total ]]-Table2[[#This Row],[Financement de l''organisation (en espèces)]])&lt;1500000, 0, (Table2[[#This Row],[Coût total ]]-Table2[[#This Row],[Financement de l''organisation (en espèces)]]))</f>
        <v>0</v>
      </c>
      <c r="Q197" s="1" t="b">
        <f>Table2[[#This Row],[Erreurs de partage des coûts]]="Erreur de partage des coûts"</f>
        <v>0</v>
      </c>
    </row>
    <row r="198" spans="2:17" s="1" customFormat="1" ht="30" customHeight="1" x14ac:dyDescent="0.45">
      <c r="B198" s="2"/>
      <c r="C198" s="48">
        <v>0</v>
      </c>
      <c r="D198" s="51"/>
      <c r="E198" s="53">
        <f>Table2[[#This Row],[Coût unitaire (Sans taxes)]]*Table2[[#This Row],[Nombre d''unités]]</f>
        <v>0</v>
      </c>
      <c r="F198" s="117"/>
      <c r="G198" s="118">
        <f>SUM(Table2[[#This Row],[Coût total ]]*0.3)</f>
        <v>0</v>
      </c>
      <c r="H198" s="119">
        <f>Table2[[#This Row],[Coût total ]]-Table2[[#This Row],[Financement de l''organisation (en espèces)]]</f>
        <v>0</v>
      </c>
      <c r="I198" s="3"/>
      <c r="J198" s="3"/>
      <c r="K19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8" s="146" t="str">
        <f>IF(AND(Table2[[#This Row],[Coût total ]]&gt;0, NOT((ISBLANK(Table2[[#This Row],[Catégorie des coûts]]))),NOT((ISBLANK(Table2[[#This Row],[Poste de dépense (Nom de l''item sur le devis)]]))), Table2[[#This Row],[Erreurs de partage des coûts]]="Aucune erreur identifiée!", NOT((ISBLANK(Table2[[#This Row],[Fournisseur]])))), "Complète", N198)</f>
        <v>Inutilisée</v>
      </c>
      <c r="M198" s="120">
        <f>IF(OR(Table2[[#This Row],[Verif2++]]=TRUE, AND(NOT(ISBLANK(Table2[[#This Row],[Poste de dépense (Nom de l''item sur le devis)]])),Table2[[#This Row],[Coût total ]]&lt;=0,Table2[[#This Row],[Financement de l''organisation (en espèces)]]&lt;=0,Table2[[#This Row],[Validité des entrées]]="Incomplète")), 1, 0)</f>
        <v>0</v>
      </c>
      <c r="N198" s="1" t="str">
        <f>IF(NOT(ISBLANK(Table2[[#This Row],[Poste de dépense (Nom de l''item sur le devis)]])), "Incomplète","Inutilisée")</f>
        <v>Inutilisée</v>
      </c>
      <c r="O198" s="106">
        <f>IF((Table2[[#This Row],[Coût total ]]-Table2[[#This Row],[Financement de l''organisation (en espèces)]])&gt;1500000, 1500000, (Table2[[#This Row],[Coût total ]]-Table2[[#This Row],[Financement de l''organisation (en espèces)]]))</f>
        <v>0</v>
      </c>
      <c r="P198" s="106">
        <f>IF((Table2[[#This Row],[Coût total ]]-Table2[[#This Row],[Financement de l''organisation (en espèces)]])&lt;1500000, 0, (Table2[[#This Row],[Coût total ]]-Table2[[#This Row],[Financement de l''organisation (en espèces)]]))</f>
        <v>0</v>
      </c>
      <c r="Q198" s="1" t="b">
        <f>Table2[[#This Row],[Erreurs de partage des coûts]]="Erreur de partage des coûts"</f>
        <v>0</v>
      </c>
    </row>
    <row r="199" spans="2:17" s="1" customFormat="1" ht="30" customHeight="1" x14ac:dyDescent="0.45">
      <c r="B199" s="2"/>
      <c r="C199" s="48">
        <v>0</v>
      </c>
      <c r="D199" s="51"/>
      <c r="E199" s="53">
        <f>Table2[[#This Row],[Coût unitaire (Sans taxes)]]*Table2[[#This Row],[Nombre d''unités]]</f>
        <v>0</v>
      </c>
      <c r="F199" s="117"/>
      <c r="G199" s="118">
        <f>SUM(Table2[[#This Row],[Coût total ]]*0.3)</f>
        <v>0</v>
      </c>
      <c r="H199" s="119">
        <f>Table2[[#This Row],[Coût total ]]-Table2[[#This Row],[Financement de l''organisation (en espèces)]]</f>
        <v>0</v>
      </c>
      <c r="I199" s="3"/>
      <c r="J199" s="3"/>
      <c r="K19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199" s="146" t="str">
        <f>IF(AND(Table2[[#This Row],[Coût total ]]&gt;0, NOT((ISBLANK(Table2[[#This Row],[Catégorie des coûts]]))),NOT((ISBLANK(Table2[[#This Row],[Poste de dépense (Nom de l''item sur le devis)]]))), Table2[[#This Row],[Erreurs de partage des coûts]]="Aucune erreur identifiée!", NOT((ISBLANK(Table2[[#This Row],[Fournisseur]])))), "Complète", N199)</f>
        <v>Inutilisée</v>
      </c>
      <c r="M199" s="120">
        <f>IF(OR(Table2[[#This Row],[Verif2++]]=TRUE, AND(NOT(ISBLANK(Table2[[#This Row],[Poste de dépense (Nom de l''item sur le devis)]])),Table2[[#This Row],[Coût total ]]&lt;=0,Table2[[#This Row],[Financement de l''organisation (en espèces)]]&lt;=0,Table2[[#This Row],[Validité des entrées]]="Incomplète")), 1, 0)</f>
        <v>0</v>
      </c>
      <c r="N199" s="1" t="str">
        <f>IF(NOT(ISBLANK(Table2[[#This Row],[Poste de dépense (Nom de l''item sur le devis)]])), "Incomplète","Inutilisée")</f>
        <v>Inutilisée</v>
      </c>
      <c r="O199" s="106">
        <f>IF((Table2[[#This Row],[Coût total ]]-Table2[[#This Row],[Financement de l''organisation (en espèces)]])&gt;1500000, 1500000, (Table2[[#This Row],[Coût total ]]-Table2[[#This Row],[Financement de l''organisation (en espèces)]]))</f>
        <v>0</v>
      </c>
      <c r="P199" s="106">
        <f>IF((Table2[[#This Row],[Coût total ]]-Table2[[#This Row],[Financement de l''organisation (en espèces)]])&lt;1500000, 0, (Table2[[#This Row],[Coût total ]]-Table2[[#This Row],[Financement de l''organisation (en espèces)]]))</f>
        <v>0</v>
      </c>
      <c r="Q199" s="1" t="b">
        <f>Table2[[#This Row],[Erreurs de partage des coûts]]="Erreur de partage des coûts"</f>
        <v>0</v>
      </c>
    </row>
    <row r="200" spans="2:17" s="1" customFormat="1" ht="30" customHeight="1" x14ac:dyDescent="0.45">
      <c r="B200" s="2"/>
      <c r="C200" s="48">
        <v>0</v>
      </c>
      <c r="D200" s="51"/>
      <c r="E200" s="53">
        <f>Table2[[#This Row],[Coût unitaire (Sans taxes)]]*Table2[[#This Row],[Nombre d''unités]]</f>
        <v>0</v>
      </c>
      <c r="F200" s="117"/>
      <c r="G200" s="118">
        <f>SUM(Table2[[#This Row],[Coût total ]]*0.3)</f>
        <v>0</v>
      </c>
      <c r="H200" s="119">
        <f>Table2[[#This Row],[Coût total ]]-Table2[[#This Row],[Financement de l''organisation (en espèces)]]</f>
        <v>0</v>
      </c>
      <c r="I200" s="3"/>
      <c r="J200" s="3"/>
      <c r="K20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0" s="146" t="str">
        <f>IF(AND(Table2[[#This Row],[Coût total ]]&gt;0, NOT((ISBLANK(Table2[[#This Row],[Catégorie des coûts]]))),NOT((ISBLANK(Table2[[#This Row],[Poste de dépense (Nom de l''item sur le devis)]]))), Table2[[#This Row],[Erreurs de partage des coûts]]="Aucune erreur identifiée!", NOT((ISBLANK(Table2[[#This Row],[Fournisseur]])))), "Complète", N200)</f>
        <v>Inutilisée</v>
      </c>
      <c r="M200" s="120">
        <f>IF(OR(Table2[[#This Row],[Verif2++]]=TRUE, AND(NOT(ISBLANK(Table2[[#This Row],[Poste de dépense (Nom de l''item sur le devis)]])),Table2[[#This Row],[Coût total ]]&lt;=0,Table2[[#This Row],[Financement de l''organisation (en espèces)]]&lt;=0,Table2[[#This Row],[Validité des entrées]]="Incomplète")), 1, 0)</f>
        <v>0</v>
      </c>
      <c r="N200" s="1" t="str">
        <f>IF(NOT(ISBLANK(Table2[[#This Row],[Poste de dépense (Nom de l''item sur le devis)]])), "Incomplète","Inutilisée")</f>
        <v>Inutilisée</v>
      </c>
      <c r="O200" s="106">
        <f>IF((Table2[[#This Row],[Coût total ]]-Table2[[#This Row],[Financement de l''organisation (en espèces)]])&gt;1500000, 1500000, (Table2[[#This Row],[Coût total ]]-Table2[[#This Row],[Financement de l''organisation (en espèces)]]))</f>
        <v>0</v>
      </c>
      <c r="P200" s="106">
        <f>IF((Table2[[#This Row],[Coût total ]]-Table2[[#This Row],[Financement de l''organisation (en espèces)]])&lt;1500000, 0, (Table2[[#This Row],[Coût total ]]-Table2[[#This Row],[Financement de l''organisation (en espèces)]]))</f>
        <v>0</v>
      </c>
      <c r="Q200" s="1" t="b">
        <f>Table2[[#This Row],[Erreurs de partage des coûts]]="Erreur de partage des coûts"</f>
        <v>0</v>
      </c>
    </row>
    <row r="201" spans="2:17" s="1" customFormat="1" ht="30" customHeight="1" x14ac:dyDescent="0.45">
      <c r="B201" s="2"/>
      <c r="C201" s="48">
        <v>0</v>
      </c>
      <c r="D201" s="51"/>
      <c r="E201" s="53">
        <f>Table2[[#This Row],[Coût unitaire (Sans taxes)]]*Table2[[#This Row],[Nombre d''unités]]</f>
        <v>0</v>
      </c>
      <c r="F201" s="117"/>
      <c r="G201" s="118">
        <f>SUM(Table2[[#This Row],[Coût total ]]*0.3)</f>
        <v>0</v>
      </c>
      <c r="H201" s="119">
        <f>Table2[[#This Row],[Coût total ]]-Table2[[#This Row],[Financement de l''organisation (en espèces)]]</f>
        <v>0</v>
      </c>
      <c r="I201" s="3"/>
      <c r="J201" s="3"/>
      <c r="K20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1" s="146" t="str">
        <f>IF(AND(Table2[[#This Row],[Coût total ]]&gt;0, NOT((ISBLANK(Table2[[#This Row],[Catégorie des coûts]]))),NOT((ISBLANK(Table2[[#This Row],[Poste de dépense (Nom de l''item sur le devis)]]))), Table2[[#This Row],[Erreurs de partage des coûts]]="Aucune erreur identifiée!", NOT((ISBLANK(Table2[[#This Row],[Fournisseur]])))), "Complète", N201)</f>
        <v>Inutilisée</v>
      </c>
      <c r="M201" s="120">
        <f>IF(OR(Table2[[#This Row],[Verif2++]]=TRUE, AND(NOT(ISBLANK(Table2[[#This Row],[Poste de dépense (Nom de l''item sur le devis)]])),Table2[[#This Row],[Coût total ]]&lt;=0,Table2[[#This Row],[Financement de l''organisation (en espèces)]]&lt;=0,Table2[[#This Row],[Validité des entrées]]="Incomplète")), 1, 0)</f>
        <v>0</v>
      </c>
      <c r="N201" s="1" t="str">
        <f>IF(NOT(ISBLANK(Table2[[#This Row],[Poste de dépense (Nom de l''item sur le devis)]])), "Incomplète","Inutilisée")</f>
        <v>Inutilisée</v>
      </c>
      <c r="O201" s="106">
        <f>IF((Table2[[#This Row],[Coût total ]]-Table2[[#This Row],[Financement de l''organisation (en espèces)]])&gt;1500000, 1500000, (Table2[[#This Row],[Coût total ]]-Table2[[#This Row],[Financement de l''organisation (en espèces)]]))</f>
        <v>0</v>
      </c>
      <c r="P201" s="106">
        <f>IF((Table2[[#This Row],[Coût total ]]-Table2[[#This Row],[Financement de l''organisation (en espèces)]])&lt;1500000, 0, (Table2[[#This Row],[Coût total ]]-Table2[[#This Row],[Financement de l''organisation (en espèces)]]))</f>
        <v>0</v>
      </c>
      <c r="Q201" s="1" t="b">
        <f>Table2[[#This Row],[Erreurs de partage des coûts]]="Erreur de partage des coûts"</f>
        <v>0</v>
      </c>
    </row>
    <row r="202" spans="2:17" s="1" customFormat="1" ht="30" customHeight="1" x14ac:dyDescent="0.45">
      <c r="B202" s="2"/>
      <c r="C202" s="48">
        <v>0</v>
      </c>
      <c r="D202" s="51"/>
      <c r="E202" s="53">
        <f>Table2[[#This Row],[Coût unitaire (Sans taxes)]]*Table2[[#This Row],[Nombre d''unités]]</f>
        <v>0</v>
      </c>
      <c r="F202" s="117"/>
      <c r="G202" s="118">
        <f>SUM(Table2[[#This Row],[Coût total ]]*0.3)</f>
        <v>0</v>
      </c>
      <c r="H202" s="119">
        <f>Table2[[#This Row],[Coût total ]]-Table2[[#This Row],[Financement de l''organisation (en espèces)]]</f>
        <v>0</v>
      </c>
      <c r="I202" s="3"/>
      <c r="J202" s="3"/>
      <c r="K20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2" s="146" t="str">
        <f>IF(AND(Table2[[#This Row],[Coût total ]]&gt;0, NOT((ISBLANK(Table2[[#This Row],[Catégorie des coûts]]))),NOT((ISBLANK(Table2[[#This Row],[Poste de dépense (Nom de l''item sur le devis)]]))), Table2[[#This Row],[Erreurs de partage des coûts]]="Aucune erreur identifiée!", NOT((ISBLANK(Table2[[#This Row],[Fournisseur]])))), "Complète", N202)</f>
        <v>Inutilisée</v>
      </c>
      <c r="M202" s="120">
        <f>IF(OR(Table2[[#This Row],[Verif2++]]=TRUE, AND(NOT(ISBLANK(Table2[[#This Row],[Poste de dépense (Nom de l''item sur le devis)]])),Table2[[#This Row],[Coût total ]]&lt;=0,Table2[[#This Row],[Financement de l''organisation (en espèces)]]&lt;=0,Table2[[#This Row],[Validité des entrées]]="Incomplète")), 1, 0)</f>
        <v>0</v>
      </c>
      <c r="N202" s="1" t="str">
        <f>IF(NOT(ISBLANK(Table2[[#This Row],[Poste de dépense (Nom de l''item sur le devis)]])), "Incomplète","Inutilisée")</f>
        <v>Inutilisée</v>
      </c>
      <c r="O202" s="106">
        <f>IF((Table2[[#This Row],[Coût total ]]-Table2[[#This Row],[Financement de l''organisation (en espèces)]])&gt;1500000, 1500000, (Table2[[#This Row],[Coût total ]]-Table2[[#This Row],[Financement de l''organisation (en espèces)]]))</f>
        <v>0</v>
      </c>
      <c r="P202" s="106">
        <f>IF((Table2[[#This Row],[Coût total ]]-Table2[[#This Row],[Financement de l''organisation (en espèces)]])&lt;1500000, 0, (Table2[[#This Row],[Coût total ]]-Table2[[#This Row],[Financement de l''organisation (en espèces)]]))</f>
        <v>0</v>
      </c>
      <c r="Q202" s="1" t="b">
        <f>Table2[[#This Row],[Erreurs de partage des coûts]]="Erreur de partage des coûts"</f>
        <v>0</v>
      </c>
    </row>
    <row r="203" spans="2:17" s="1" customFormat="1" ht="30" customHeight="1" x14ac:dyDescent="0.45">
      <c r="B203" s="2"/>
      <c r="C203" s="48">
        <v>0</v>
      </c>
      <c r="D203" s="51"/>
      <c r="E203" s="53">
        <f>Table2[[#This Row],[Coût unitaire (Sans taxes)]]*Table2[[#This Row],[Nombre d''unités]]</f>
        <v>0</v>
      </c>
      <c r="F203" s="117"/>
      <c r="G203" s="118">
        <f>SUM(Table2[[#This Row],[Coût total ]]*0.3)</f>
        <v>0</v>
      </c>
      <c r="H203" s="119">
        <f>Table2[[#This Row],[Coût total ]]-Table2[[#This Row],[Financement de l''organisation (en espèces)]]</f>
        <v>0</v>
      </c>
      <c r="I203" s="3"/>
      <c r="J203" s="3"/>
      <c r="K20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3" s="146" t="str">
        <f>IF(AND(Table2[[#This Row],[Coût total ]]&gt;0, NOT((ISBLANK(Table2[[#This Row],[Catégorie des coûts]]))),NOT((ISBLANK(Table2[[#This Row],[Poste de dépense (Nom de l''item sur le devis)]]))), Table2[[#This Row],[Erreurs de partage des coûts]]="Aucune erreur identifiée!", NOT((ISBLANK(Table2[[#This Row],[Fournisseur]])))), "Complète", N203)</f>
        <v>Inutilisée</v>
      </c>
      <c r="M203" s="120">
        <f>IF(OR(Table2[[#This Row],[Verif2++]]=TRUE, AND(NOT(ISBLANK(Table2[[#This Row],[Poste de dépense (Nom de l''item sur le devis)]])),Table2[[#This Row],[Coût total ]]&lt;=0,Table2[[#This Row],[Financement de l''organisation (en espèces)]]&lt;=0,Table2[[#This Row],[Validité des entrées]]="Incomplète")), 1, 0)</f>
        <v>0</v>
      </c>
      <c r="N203" s="1" t="str">
        <f>IF(NOT(ISBLANK(Table2[[#This Row],[Poste de dépense (Nom de l''item sur le devis)]])), "Incomplète","Inutilisée")</f>
        <v>Inutilisée</v>
      </c>
      <c r="O203" s="106">
        <f>IF((Table2[[#This Row],[Coût total ]]-Table2[[#This Row],[Financement de l''organisation (en espèces)]])&gt;1500000, 1500000, (Table2[[#This Row],[Coût total ]]-Table2[[#This Row],[Financement de l''organisation (en espèces)]]))</f>
        <v>0</v>
      </c>
      <c r="P203" s="106">
        <f>IF((Table2[[#This Row],[Coût total ]]-Table2[[#This Row],[Financement de l''organisation (en espèces)]])&lt;1500000, 0, (Table2[[#This Row],[Coût total ]]-Table2[[#This Row],[Financement de l''organisation (en espèces)]]))</f>
        <v>0</v>
      </c>
      <c r="Q203" s="1" t="b">
        <f>Table2[[#This Row],[Erreurs de partage des coûts]]="Erreur de partage des coûts"</f>
        <v>0</v>
      </c>
    </row>
    <row r="204" spans="2:17" s="1" customFormat="1" ht="30" customHeight="1" x14ac:dyDescent="0.45">
      <c r="B204" s="2"/>
      <c r="C204" s="48">
        <v>0</v>
      </c>
      <c r="D204" s="51"/>
      <c r="E204" s="53">
        <f>Table2[[#This Row],[Coût unitaire (Sans taxes)]]*Table2[[#This Row],[Nombre d''unités]]</f>
        <v>0</v>
      </c>
      <c r="F204" s="117"/>
      <c r="G204" s="118">
        <f>SUM(Table2[[#This Row],[Coût total ]]*0.3)</f>
        <v>0</v>
      </c>
      <c r="H204" s="119">
        <f>Table2[[#This Row],[Coût total ]]-Table2[[#This Row],[Financement de l''organisation (en espèces)]]</f>
        <v>0</v>
      </c>
      <c r="I204" s="3"/>
      <c r="J204" s="3"/>
      <c r="K20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4" s="146" t="str">
        <f>IF(AND(Table2[[#This Row],[Coût total ]]&gt;0, NOT((ISBLANK(Table2[[#This Row],[Catégorie des coûts]]))),NOT((ISBLANK(Table2[[#This Row],[Poste de dépense (Nom de l''item sur le devis)]]))), Table2[[#This Row],[Erreurs de partage des coûts]]="Aucune erreur identifiée!", NOT((ISBLANK(Table2[[#This Row],[Fournisseur]])))), "Complète", N204)</f>
        <v>Inutilisée</v>
      </c>
      <c r="M204" s="120">
        <f>IF(OR(Table2[[#This Row],[Verif2++]]=TRUE, AND(NOT(ISBLANK(Table2[[#This Row],[Poste de dépense (Nom de l''item sur le devis)]])),Table2[[#This Row],[Coût total ]]&lt;=0,Table2[[#This Row],[Financement de l''organisation (en espèces)]]&lt;=0,Table2[[#This Row],[Validité des entrées]]="Incomplète")), 1, 0)</f>
        <v>0</v>
      </c>
      <c r="N204" s="1" t="str">
        <f>IF(NOT(ISBLANK(Table2[[#This Row],[Poste de dépense (Nom de l''item sur le devis)]])), "Incomplète","Inutilisée")</f>
        <v>Inutilisée</v>
      </c>
      <c r="O204" s="106">
        <f>IF((Table2[[#This Row],[Coût total ]]-Table2[[#This Row],[Financement de l''organisation (en espèces)]])&gt;1500000, 1500000, (Table2[[#This Row],[Coût total ]]-Table2[[#This Row],[Financement de l''organisation (en espèces)]]))</f>
        <v>0</v>
      </c>
      <c r="P204" s="106">
        <f>IF((Table2[[#This Row],[Coût total ]]-Table2[[#This Row],[Financement de l''organisation (en espèces)]])&lt;1500000, 0, (Table2[[#This Row],[Coût total ]]-Table2[[#This Row],[Financement de l''organisation (en espèces)]]))</f>
        <v>0</v>
      </c>
      <c r="Q204" s="1" t="b">
        <f>Table2[[#This Row],[Erreurs de partage des coûts]]="Erreur de partage des coûts"</f>
        <v>0</v>
      </c>
    </row>
    <row r="205" spans="2:17" s="1" customFormat="1" ht="30" customHeight="1" x14ac:dyDescent="0.45">
      <c r="B205" s="2"/>
      <c r="C205" s="48">
        <v>0</v>
      </c>
      <c r="D205" s="51"/>
      <c r="E205" s="53">
        <f>Table2[[#This Row],[Coût unitaire (Sans taxes)]]*Table2[[#This Row],[Nombre d''unités]]</f>
        <v>0</v>
      </c>
      <c r="F205" s="117"/>
      <c r="G205" s="118">
        <f>SUM(Table2[[#This Row],[Coût total ]]*0.3)</f>
        <v>0</v>
      </c>
      <c r="H205" s="119">
        <f>Table2[[#This Row],[Coût total ]]-Table2[[#This Row],[Financement de l''organisation (en espèces)]]</f>
        <v>0</v>
      </c>
      <c r="I205" s="3"/>
      <c r="J205" s="3"/>
      <c r="K20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5" s="146" t="str">
        <f>IF(AND(Table2[[#This Row],[Coût total ]]&gt;0, NOT((ISBLANK(Table2[[#This Row],[Catégorie des coûts]]))),NOT((ISBLANK(Table2[[#This Row],[Poste de dépense (Nom de l''item sur le devis)]]))), Table2[[#This Row],[Erreurs de partage des coûts]]="Aucune erreur identifiée!", NOT((ISBLANK(Table2[[#This Row],[Fournisseur]])))), "Complète", N205)</f>
        <v>Inutilisée</v>
      </c>
      <c r="M205" s="120">
        <f>IF(OR(Table2[[#This Row],[Verif2++]]=TRUE, AND(NOT(ISBLANK(Table2[[#This Row],[Poste de dépense (Nom de l''item sur le devis)]])),Table2[[#This Row],[Coût total ]]&lt;=0,Table2[[#This Row],[Financement de l''organisation (en espèces)]]&lt;=0,Table2[[#This Row],[Validité des entrées]]="Incomplète")), 1, 0)</f>
        <v>0</v>
      </c>
      <c r="N205" s="1" t="str">
        <f>IF(NOT(ISBLANK(Table2[[#This Row],[Poste de dépense (Nom de l''item sur le devis)]])), "Incomplète","Inutilisée")</f>
        <v>Inutilisée</v>
      </c>
      <c r="O205" s="106">
        <f>IF((Table2[[#This Row],[Coût total ]]-Table2[[#This Row],[Financement de l''organisation (en espèces)]])&gt;1500000, 1500000, (Table2[[#This Row],[Coût total ]]-Table2[[#This Row],[Financement de l''organisation (en espèces)]]))</f>
        <v>0</v>
      </c>
      <c r="P205" s="106">
        <f>IF((Table2[[#This Row],[Coût total ]]-Table2[[#This Row],[Financement de l''organisation (en espèces)]])&lt;1500000, 0, (Table2[[#This Row],[Coût total ]]-Table2[[#This Row],[Financement de l''organisation (en espèces)]]))</f>
        <v>0</v>
      </c>
      <c r="Q205" s="1" t="b">
        <f>Table2[[#This Row],[Erreurs de partage des coûts]]="Erreur de partage des coûts"</f>
        <v>0</v>
      </c>
    </row>
    <row r="206" spans="2:17" s="1" customFormat="1" ht="30" customHeight="1" x14ac:dyDescent="0.45">
      <c r="B206" s="2"/>
      <c r="C206" s="48">
        <v>0</v>
      </c>
      <c r="D206" s="51"/>
      <c r="E206" s="53">
        <f>Table2[[#This Row],[Coût unitaire (Sans taxes)]]*Table2[[#This Row],[Nombre d''unités]]</f>
        <v>0</v>
      </c>
      <c r="F206" s="117"/>
      <c r="G206" s="118">
        <f>SUM(Table2[[#This Row],[Coût total ]]*0.3)</f>
        <v>0</v>
      </c>
      <c r="H206" s="119">
        <f>Table2[[#This Row],[Coût total ]]-Table2[[#This Row],[Financement de l''organisation (en espèces)]]</f>
        <v>0</v>
      </c>
      <c r="I206" s="3"/>
      <c r="J206" s="3"/>
      <c r="K20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6" s="146" t="str">
        <f>IF(AND(Table2[[#This Row],[Coût total ]]&gt;0, NOT((ISBLANK(Table2[[#This Row],[Catégorie des coûts]]))),NOT((ISBLANK(Table2[[#This Row],[Poste de dépense (Nom de l''item sur le devis)]]))), Table2[[#This Row],[Erreurs de partage des coûts]]="Aucune erreur identifiée!", NOT((ISBLANK(Table2[[#This Row],[Fournisseur]])))), "Complète", N206)</f>
        <v>Inutilisée</v>
      </c>
      <c r="M206" s="120">
        <f>IF(OR(Table2[[#This Row],[Verif2++]]=TRUE, AND(NOT(ISBLANK(Table2[[#This Row],[Poste de dépense (Nom de l''item sur le devis)]])),Table2[[#This Row],[Coût total ]]&lt;=0,Table2[[#This Row],[Financement de l''organisation (en espèces)]]&lt;=0,Table2[[#This Row],[Validité des entrées]]="Incomplète")), 1, 0)</f>
        <v>0</v>
      </c>
      <c r="N206" s="1" t="str">
        <f>IF(NOT(ISBLANK(Table2[[#This Row],[Poste de dépense (Nom de l''item sur le devis)]])), "Incomplète","Inutilisée")</f>
        <v>Inutilisée</v>
      </c>
      <c r="O206" s="106">
        <f>IF((Table2[[#This Row],[Coût total ]]-Table2[[#This Row],[Financement de l''organisation (en espèces)]])&gt;1500000, 1500000, (Table2[[#This Row],[Coût total ]]-Table2[[#This Row],[Financement de l''organisation (en espèces)]]))</f>
        <v>0</v>
      </c>
      <c r="P206" s="106">
        <f>IF((Table2[[#This Row],[Coût total ]]-Table2[[#This Row],[Financement de l''organisation (en espèces)]])&lt;1500000, 0, (Table2[[#This Row],[Coût total ]]-Table2[[#This Row],[Financement de l''organisation (en espèces)]]))</f>
        <v>0</v>
      </c>
      <c r="Q206" s="1" t="b">
        <f>Table2[[#This Row],[Erreurs de partage des coûts]]="Erreur de partage des coûts"</f>
        <v>0</v>
      </c>
    </row>
    <row r="207" spans="2:17" s="1" customFormat="1" ht="30" customHeight="1" x14ac:dyDescent="0.45">
      <c r="B207" s="2"/>
      <c r="C207" s="48">
        <v>0</v>
      </c>
      <c r="D207" s="51"/>
      <c r="E207" s="53">
        <f>Table2[[#This Row],[Coût unitaire (Sans taxes)]]*Table2[[#This Row],[Nombre d''unités]]</f>
        <v>0</v>
      </c>
      <c r="F207" s="117"/>
      <c r="G207" s="118">
        <f>SUM(Table2[[#This Row],[Coût total ]]*0.3)</f>
        <v>0</v>
      </c>
      <c r="H207" s="119">
        <f>Table2[[#This Row],[Coût total ]]-Table2[[#This Row],[Financement de l''organisation (en espèces)]]</f>
        <v>0</v>
      </c>
      <c r="I207" s="3"/>
      <c r="J207" s="3"/>
      <c r="K20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7" s="146" t="str">
        <f>IF(AND(Table2[[#This Row],[Coût total ]]&gt;0, NOT((ISBLANK(Table2[[#This Row],[Catégorie des coûts]]))),NOT((ISBLANK(Table2[[#This Row],[Poste de dépense (Nom de l''item sur le devis)]]))), Table2[[#This Row],[Erreurs de partage des coûts]]="Aucune erreur identifiée!", NOT((ISBLANK(Table2[[#This Row],[Fournisseur]])))), "Complète", N207)</f>
        <v>Inutilisée</v>
      </c>
      <c r="M207" s="120">
        <f>IF(OR(Table2[[#This Row],[Verif2++]]=TRUE, AND(NOT(ISBLANK(Table2[[#This Row],[Poste de dépense (Nom de l''item sur le devis)]])),Table2[[#This Row],[Coût total ]]&lt;=0,Table2[[#This Row],[Financement de l''organisation (en espèces)]]&lt;=0,Table2[[#This Row],[Validité des entrées]]="Incomplète")), 1, 0)</f>
        <v>0</v>
      </c>
      <c r="N207" s="1" t="str">
        <f>IF(NOT(ISBLANK(Table2[[#This Row],[Poste de dépense (Nom de l''item sur le devis)]])), "Incomplète","Inutilisée")</f>
        <v>Inutilisée</v>
      </c>
      <c r="O207" s="106">
        <f>IF((Table2[[#This Row],[Coût total ]]-Table2[[#This Row],[Financement de l''organisation (en espèces)]])&gt;1500000, 1500000, (Table2[[#This Row],[Coût total ]]-Table2[[#This Row],[Financement de l''organisation (en espèces)]]))</f>
        <v>0</v>
      </c>
      <c r="P207" s="106">
        <f>IF((Table2[[#This Row],[Coût total ]]-Table2[[#This Row],[Financement de l''organisation (en espèces)]])&lt;1500000, 0, (Table2[[#This Row],[Coût total ]]-Table2[[#This Row],[Financement de l''organisation (en espèces)]]))</f>
        <v>0</v>
      </c>
      <c r="Q207" s="1" t="b">
        <f>Table2[[#This Row],[Erreurs de partage des coûts]]="Erreur de partage des coûts"</f>
        <v>0</v>
      </c>
    </row>
    <row r="208" spans="2:17" s="1" customFormat="1" ht="30" customHeight="1" x14ac:dyDescent="0.45">
      <c r="B208" s="2"/>
      <c r="C208" s="48">
        <v>0</v>
      </c>
      <c r="D208" s="51"/>
      <c r="E208" s="53">
        <f>Table2[[#This Row],[Coût unitaire (Sans taxes)]]*Table2[[#This Row],[Nombre d''unités]]</f>
        <v>0</v>
      </c>
      <c r="F208" s="117"/>
      <c r="G208" s="118">
        <f>SUM(Table2[[#This Row],[Coût total ]]*0.3)</f>
        <v>0</v>
      </c>
      <c r="H208" s="119">
        <f>Table2[[#This Row],[Coût total ]]-Table2[[#This Row],[Financement de l''organisation (en espèces)]]</f>
        <v>0</v>
      </c>
      <c r="I208" s="3"/>
      <c r="J208" s="3"/>
      <c r="K20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8" s="146" t="str">
        <f>IF(AND(Table2[[#This Row],[Coût total ]]&gt;0, NOT((ISBLANK(Table2[[#This Row],[Catégorie des coûts]]))),NOT((ISBLANK(Table2[[#This Row],[Poste de dépense (Nom de l''item sur le devis)]]))), Table2[[#This Row],[Erreurs de partage des coûts]]="Aucune erreur identifiée!", NOT((ISBLANK(Table2[[#This Row],[Fournisseur]])))), "Complète", N208)</f>
        <v>Inutilisée</v>
      </c>
      <c r="M208" s="120">
        <f>IF(OR(Table2[[#This Row],[Verif2++]]=TRUE, AND(NOT(ISBLANK(Table2[[#This Row],[Poste de dépense (Nom de l''item sur le devis)]])),Table2[[#This Row],[Coût total ]]&lt;=0,Table2[[#This Row],[Financement de l''organisation (en espèces)]]&lt;=0,Table2[[#This Row],[Validité des entrées]]="Incomplète")), 1, 0)</f>
        <v>0</v>
      </c>
      <c r="N208" s="1" t="str">
        <f>IF(NOT(ISBLANK(Table2[[#This Row],[Poste de dépense (Nom de l''item sur le devis)]])), "Incomplète","Inutilisée")</f>
        <v>Inutilisée</v>
      </c>
      <c r="O208" s="106">
        <f>IF((Table2[[#This Row],[Coût total ]]-Table2[[#This Row],[Financement de l''organisation (en espèces)]])&gt;1500000, 1500000, (Table2[[#This Row],[Coût total ]]-Table2[[#This Row],[Financement de l''organisation (en espèces)]]))</f>
        <v>0</v>
      </c>
      <c r="P208" s="106">
        <f>IF((Table2[[#This Row],[Coût total ]]-Table2[[#This Row],[Financement de l''organisation (en espèces)]])&lt;1500000, 0, (Table2[[#This Row],[Coût total ]]-Table2[[#This Row],[Financement de l''organisation (en espèces)]]))</f>
        <v>0</v>
      </c>
      <c r="Q208" s="1" t="b">
        <f>Table2[[#This Row],[Erreurs de partage des coûts]]="Erreur de partage des coûts"</f>
        <v>0</v>
      </c>
    </row>
    <row r="209" spans="2:17" s="1" customFormat="1" ht="30" customHeight="1" x14ac:dyDescent="0.45">
      <c r="B209" s="2"/>
      <c r="C209" s="48">
        <v>0</v>
      </c>
      <c r="D209" s="51"/>
      <c r="E209" s="53">
        <f>Table2[[#This Row],[Coût unitaire (Sans taxes)]]*Table2[[#This Row],[Nombre d''unités]]</f>
        <v>0</v>
      </c>
      <c r="F209" s="117"/>
      <c r="G209" s="118">
        <f>SUM(Table2[[#This Row],[Coût total ]]*0.3)</f>
        <v>0</v>
      </c>
      <c r="H209" s="119">
        <f>Table2[[#This Row],[Coût total ]]-Table2[[#This Row],[Financement de l''organisation (en espèces)]]</f>
        <v>0</v>
      </c>
      <c r="I209" s="3"/>
      <c r="J209" s="3"/>
      <c r="K20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09" s="146" t="str">
        <f>IF(AND(Table2[[#This Row],[Coût total ]]&gt;0, NOT((ISBLANK(Table2[[#This Row],[Catégorie des coûts]]))),NOT((ISBLANK(Table2[[#This Row],[Poste de dépense (Nom de l''item sur le devis)]]))), Table2[[#This Row],[Erreurs de partage des coûts]]="Aucune erreur identifiée!", NOT((ISBLANK(Table2[[#This Row],[Fournisseur]])))), "Complète", N209)</f>
        <v>Inutilisée</v>
      </c>
      <c r="M209" s="120">
        <f>IF(OR(Table2[[#This Row],[Verif2++]]=TRUE, AND(NOT(ISBLANK(Table2[[#This Row],[Poste de dépense (Nom de l''item sur le devis)]])),Table2[[#This Row],[Coût total ]]&lt;=0,Table2[[#This Row],[Financement de l''organisation (en espèces)]]&lt;=0,Table2[[#This Row],[Validité des entrées]]="Incomplète")), 1, 0)</f>
        <v>0</v>
      </c>
      <c r="N209" s="1" t="str">
        <f>IF(NOT(ISBLANK(Table2[[#This Row],[Poste de dépense (Nom de l''item sur le devis)]])), "Incomplète","Inutilisée")</f>
        <v>Inutilisée</v>
      </c>
      <c r="O209" s="106">
        <f>IF((Table2[[#This Row],[Coût total ]]-Table2[[#This Row],[Financement de l''organisation (en espèces)]])&gt;1500000, 1500000, (Table2[[#This Row],[Coût total ]]-Table2[[#This Row],[Financement de l''organisation (en espèces)]]))</f>
        <v>0</v>
      </c>
      <c r="P209" s="106">
        <f>IF((Table2[[#This Row],[Coût total ]]-Table2[[#This Row],[Financement de l''organisation (en espèces)]])&lt;1500000, 0, (Table2[[#This Row],[Coût total ]]-Table2[[#This Row],[Financement de l''organisation (en espèces)]]))</f>
        <v>0</v>
      </c>
      <c r="Q209" s="1" t="b">
        <f>Table2[[#This Row],[Erreurs de partage des coûts]]="Erreur de partage des coûts"</f>
        <v>0</v>
      </c>
    </row>
    <row r="210" spans="2:17" s="1" customFormat="1" ht="30" customHeight="1" x14ac:dyDescent="0.45">
      <c r="B210" s="2"/>
      <c r="C210" s="48">
        <v>0</v>
      </c>
      <c r="D210" s="51"/>
      <c r="E210" s="53">
        <f>Table2[[#This Row],[Coût unitaire (Sans taxes)]]*Table2[[#This Row],[Nombre d''unités]]</f>
        <v>0</v>
      </c>
      <c r="F210" s="117"/>
      <c r="G210" s="118">
        <f>SUM(Table2[[#This Row],[Coût total ]]*0.3)</f>
        <v>0</v>
      </c>
      <c r="H210" s="119">
        <f>Table2[[#This Row],[Coût total ]]-Table2[[#This Row],[Financement de l''organisation (en espèces)]]</f>
        <v>0</v>
      </c>
      <c r="I210" s="3"/>
      <c r="J210" s="3"/>
      <c r="K21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0" s="146" t="str">
        <f>IF(AND(Table2[[#This Row],[Coût total ]]&gt;0, NOT((ISBLANK(Table2[[#This Row],[Catégorie des coûts]]))),NOT((ISBLANK(Table2[[#This Row],[Poste de dépense (Nom de l''item sur le devis)]]))), Table2[[#This Row],[Erreurs de partage des coûts]]="Aucune erreur identifiée!", NOT((ISBLANK(Table2[[#This Row],[Fournisseur]])))), "Complète", N210)</f>
        <v>Inutilisée</v>
      </c>
      <c r="M210" s="120">
        <f>IF(OR(Table2[[#This Row],[Verif2++]]=TRUE, AND(NOT(ISBLANK(Table2[[#This Row],[Poste de dépense (Nom de l''item sur le devis)]])),Table2[[#This Row],[Coût total ]]&lt;=0,Table2[[#This Row],[Financement de l''organisation (en espèces)]]&lt;=0,Table2[[#This Row],[Validité des entrées]]="Incomplète")), 1, 0)</f>
        <v>0</v>
      </c>
      <c r="N210" s="1" t="str">
        <f>IF(NOT(ISBLANK(Table2[[#This Row],[Poste de dépense (Nom de l''item sur le devis)]])), "Incomplète","Inutilisée")</f>
        <v>Inutilisée</v>
      </c>
      <c r="O210" s="106">
        <f>IF((Table2[[#This Row],[Coût total ]]-Table2[[#This Row],[Financement de l''organisation (en espèces)]])&gt;1500000, 1500000, (Table2[[#This Row],[Coût total ]]-Table2[[#This Row],[Financement de l''organisation (en espèces)]]))</f>
        <v>0</v>
      </c>
      <c r="P210" s="106">
        <f>IF((Table2[[#This Row],[Coût total ]]-Table2[[#This Row],[Financement de l''organisation (en espèces)]])&lt;1500000, 0, (Table2[[#This Row],[Coût total ]]-Table2[[#This Row],[Financement de l''organisation (en espèces)]]))</f>
        <v>0</v>
      </c>
      <c r="Q210" s="1" t="b">
        <f>Table2[[#This Row],[Erreurs de partage des coûts]]="Erreur de partage des coûts"</f>
        <v>0</v>
      </c>
    </row>
    <row r="211" spans="2:17" s="1" customFormat="1" ht="30" customHeight="1" x14ac:dyDescent="0.45">
      <c r="B211" s="2"/>
      <c r="C211" s="48">
        <v>0</v>
      </c>
      <c r="D211" s="51"/>
      <c r="E211" s="53">
        <f>Table2[[#This Row],[Coût unitaire (Sans taxes)]]*Table2[[#This Row],[Nombre d''unités]]</f>
        <v>0</v>
      </c>
      <c r="F211" s="117"/>
      <c r="G211" s="118">
        <f>SUM(Table2[[#This Row],[Coût total ]]*0.3)</f>
        <v>0</v>
      </c>
      <c r="H211" s="119">
        <f>Table2[[#This Row],[Coût total ]]-Table2[[#This Row],[Financement de l''organisation (en espèces)]]</f>
        <v>0</v>
      </c>
      <c r="I211" s="3"/>
      <c r="J211" s="3"/>
      <c r="K21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1" s="146" t="str">
        <f>IF(AND(Table2[[#This Row],[Coût total ]]&gt;0, NOT((ISBLANK(Table2[[#This Row],[Catégorie des coûts]]))),NOT((ISBLANK(Table2[[#This Row],[Poste de dépense (Nom de l''item sur le devis)]]))), Table2[[#This Row],[Erreurs de partage des coûts]]="Aucune erreur identifiée!", NOT((ISBLANK(Table2[[#This Row],[Fournisseur]])))), "Complète", N211)</f>
        <v>Inutilisée</v>
      </c>
      <c r="M211" s="120">
        <f>IF(OR(Table2[[#This Row],[Verif2++]]=TRUE, AND(NOT(ISBLANK(Table2[[#This Row],[Poste de dépense (Nom de l''item sur le devis)]])),Table2[[#This Row],[Coût total ]]&lt;=0,Table2[[#This Row],[Financement de l''organisation (en espèces)]]&lt;=0,Table2[[#This Row],[Validité des entrées]]="Incomplète")), 1, 0)</f>
        <v>0</v>
      </c>
      <c r="N211" s="1" t="str">
        <f>IF(NOT(ISBLANK(Table2[[#This Row],[Poste de dépense (Nom de l''item sur le devis)]])), "Incomplète","Inutilisée")</f>
        <v>Inutilisée</v>
      </c>
      <c r="O211" s="106">
        <f>IF((Table2[[#This Row],[Coût total ]]-Table2[[#This Row],[Financement de l''organisation (en espèces)]])&gt;1500000, 1500000, (Table2[[#This Row],[Coût total ]]-Table2[[#This Row],[Financement de l''organisation (en espèces)]]))</f>
        <v>0</v>
      </c>
      <c r="P211" s="106">
        <f>IF((Table2[[#This Row],[Coût total ]]-Table2[[#This Row],[Financement de l''organisation (en espèces)]])&lt;1500000, 0, (Table2[[#This Row],[Coût total ]]-Table2[[#This Row],[Financement de l''organisation (en espèces)]]))</f>
        <v>0</v>
      </c>
      <c r="Q211" s="1" t="b">
        <f>Table2[[#This Row],[Erreurs de partage des coûts]]="Erreur de partage des coûts"</f>
        <v>0</v>
      </c>
    </row>
    <row r="212" spans="2:17" s="1" customFormat="1" ht="30" customHeight="1" x14ac:dyDescent="0.45">
      <c r="B212" s="2"/>
      <c r="C212" s="48">
        <v>0</v>
      </c>
      <c r="D212" s="51"/>
      <c r="E212" s="53">
        <f>Table2[[#This Row],[Coût unitaire (Sans taxes)]]*Table2[[#This Row],[Nombre d''unités]]</f>
        <v>0</v>
      </c>
      <c r="F212" s="117"/>
      <c r="G212" s="118">
        <f>SUM(Table2[[#This Row],[Coût total ]]*0.3)</f>
        <v>0</v>
      </c>
      <c r="H212" s="119">
        <f>Table2[[#This Row],[Coût total ]]-Table2[[#This Row],[Financement de l''organisation (en espèces)]]</f>
        <v>0</v>
      </c>
      <c r="I212" s="3"/>
      <c r="J212" s="3"/>
      <c r="K21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2" s="146" t="str">
        <f>IF(AND(Table2[[#This Row],[Coût total ]]&gt;0, NOT((ISBLANK(Table2[[#This Row],[Catégorie des coûts]]))),NOT((ISBLANK(Table2[[#This Row],[Poste de dépense (Nom de l''item sur le devis)]]))), Table2[[#This Row],[Erreurs de partage des coûts]]="Aucune erreur identifiée!", NOT((ISBLANK(Table2[[#This Row],[Fournisseur]])))), "Complète", N212)</f>
        <v>Inutilisée</v>
      </c>
      <c r="M212" s="120">
        <f>IF(OR(Table2[[#This Row],[Verif2++]]=TRUE, AND(NOT(ISBLANK(Table2[[#This Row],[Poste de dépense (Nom de l''item sur le devis)]])),Table2[[#This Row],[Coût total ]]&lt;=0,Table2[[#This Row],[Financement de l''organisation (en espèces)]]&lt;=0,Table2[[#This Row],[Validité des entrées]]="Incomplète")), 1, 0)</f>
        <v>0</v>
      </c>
      <c r="N212" s="1" t="str">
        <f>IF(NOT(ISBLANK(Table2[[#This Row],[Poste de dépense (Nom de l''item sur le devis)]])), "Incomplète","Inutilisée")</f>
        <v>Inutilisée</v>
      </c>
      <c r="O212" s="106">
        <f>IF((Table2[[#This Row],[Coût total ]]-Table2[[#This Row],[Financement de l''organisation (en espèces)]])&gt;1500000, 1500000, (Table2[[#This Row],[Coût total ]]-Table2[[#This Row],[Financement de l''organisation (en espèces)]]))</f>
        <v>0</v>
      </c>
      <c r="P212" s="106">
        <f>IF((Table2[[#This Row],[Coût total ]]-Table2[[#This Row],[Financement de l''organisation (en espèces)]])&lt;1500000, 0, (Table2[[#This Row],[Coût total ]]-Table2[[#This Row],[Financement de l''organisation (en espèces)]]))</f>
        <v>0</v>
      </c>
      <c r="Q212" s="1" t="b">
        <f>Table2[[#This Row],[Erreurs de partage des coûts]]="Erreur de partage des coûts"</f>
        <v>0</v>
      </c>
    </row>
    <row r="213" spans="2:17" s="1" customFormat="1" ht="30" customHeight="1" x14ac:dyDescent="0.45">
      <c r="B213" s="2"/>
      <c r="C213" s="48">
        <v>0</v>
      </c>
      <c r="D213" s="51"/>
      <c r="E213" s="53">
        <f>Table2[[#This Row],[Coût unitaire (Sans taxes)]]*Table2[[#This Row],[Nombre d''unités]]</f>
        <v>0</v>
      </c>
      <c r="F213" s="117"/>
      <c r="G213" s="118">
        <f>SUM(Table2[[#This Row],[Coût total ]]*0.3)</f>
        <v>0</v>
      </c>
      <c r="H213" s="119">
        <f>Table2[[#This Row],[Coût total ]]-Table2[[#This Row],[Financement de l''organisation (en espèces)]]</f>
        <v>0</v>
      </c>
      <c r="I213" s="3"/>
      <c r="J213" s="3"/>
      <c r="K21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3" s="146" t="str">
        <f>IF(AND(Table2[[#This Row],[Coût total ]]&gt;0, NOT((ISBLANK(Table2[[#This Row],[Catégorie des coûts]]))),NOT((ISBLANK(Table2[[#This Row],[Poste de dépense (Nom de l''item sur le devis)]]))), Table2[[#This Row],[Erreurs de partage des coûts]]="Aucune erreur identifiée!", NOT((ISBLANK(Table2[[#This Row],[Fournisseur]])))), "Complète", N213)</f>
        <v>Inutilisée</v>
      </c>
      <c r="M213" s="120">
        <f>IF(OR(Table2[[#This Row],[Verif2++]]=TRUE, AND(NOT(ISBLANK(Table2[[#This Row],[Poste de dépense (Nom de l''item sur le devis)]])),Table2[[#This Row],[Coût total ]]&lt;=0,Table2[[#This Row],[Financement de l''organisation (en espèces)]]&lt;=0,Table2[[#This Row],[Validité des entrées]]="Incomplète")), 1, 0)</f>
        <v>0</v>
      </c>
      <c r="N213" s="1" t="str">
        <f>IF(NOT(ISBLANK(Table2[[#This Row],[Poste de dépense (Nom de l''item sur le devis)]])), "Incomplète","Inutilisée")</f>
        <v>Inutilisée</v>
      </c>
      <c r="O213" s="106">
        <f>IF((Table2[[#This Row],[Coût total ]]-Table2[[#This Row],[Financement de l''organisation (en espèces)]])&gt;1500000, 1500000, (Table2[[#This Row],[Coût total ]]-Table2[[#This Row],[Financement de l''organisation (en espèces)]]))</f>
        <v>0</v>
      </c>
      <c r="P213" s="106">
        <f>IF((Table2[[#This Row],[Coût total ]]-Table2[[#This Row],[Financement de l''organisation (en espèces)]])&lt;1500000, 0, (Table2[[#This Row],[Coût total ]]-Table2[[#This Row],[Financement de l''organisation (en espèces)]]))</f>
        <v>0</v>
      </c>
      <c r="Q213" s="1" t="b">
        <f>Table2[[#This Row],[Erreurs de partage des coûts]]="Erreur de partage des coûts"</f>
        <v>0</v>
      </c>
    </row>
    <row r="214" spans="2:17" s="1" customFormat="1" ht="30" customHeight="1" x14ac:dyDescent="0.45">
      <c r="B214" s="2"/>
      <c r="C214" s="48">
        <v>0</v>
      </c>
      <c r="D214" s="51"/>
      <c r="E214" s="53">
        <f>Table2[[#This Row],[Coût unitaire (Sans taxes)]]*Table2[[#This Row],[Nombre d''unités]]</f>
        <v>0</v>
      </c>
      <c r="F214" s="117"/>
      <c r="G214" s="118">
        <f>SUM(Table2[[#This Row],[Coût total ]]*0.3)</f>
        <v>0</v>
      </c>
      <c r="H214" s="119">
        <f>Table2[[#This Row],[Coût total ]]-Table2[[#This Row],[Financement de l''organisation (en espèces)]]</f>
        <v>0</v>
      </c>
      <c r="I214" s="3"/>
      <c r="J214" s="3"/>
      <c r="K21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4" s="146" t="str">
        <f>IF(AND(Table2[[#This Row],[Coût total ]]&gt;0, NOT((ISBLANK(Table2[[#This Row],[Catégorie des coûts]]))),NOT((ISBLANK(Table2[[#This Row],[Poste de dépense (Nom de l''item sur le devis)]]))), Table2[[#This Row],[Erreurs de partage des coûts]]="Aucune erreur identifiée!", NOT((ISBLANK(Table2[[#This Row],[Fournisseur]])))), "Complète", N214)</f>
        <v>Inutilisée</v>
      </c>
      <c r="M214" s="120">
        <f>IF(OR(Table2[[#This Row],[Verif2++]]=TRUE, AND(NOT(ISBLANK(Table2[[#This Row],[Poste de dépense (Nom de l''item sur le devis)]])),Table2[[#This Row],[Coût total ]]&lt;=0,Table2[[#This Row],[Financement de l''organisation (en espèces)]]&lt;=0,Table2[[#This Row],[Validité des entrées]]="Incomplète")), 1, 0)</f>
        <v>0</v>
      </c>
      <c r="N214" s="1" t="str">
        <f>IF(NOT(ISBLANK(Table2[[#This Row],[Poste de dépense (Nom de l''item sur le devis)]])), "Incomplète","Inutilisée")</f>
        <v>Inutilisée</v>
      </c>
      <c r="O214" s="106">
        <f>IF((Table2[[#This Row],[Coût total ]]-Table2[[#This Row],[Financement de l''organisation (en espèces)]])&gt;1500000, 1500000, (Table2[[#This Row],[Coût total ]]-Table2[[#This Row],[Financement de l''organisation (en espèces)]]))</f>
        <v>0</v>
      </c>
      <c r="P214" s="106">
        <f>IF((Table2[[#This Row],[Coût total ]]-Table2[[#This Row],[Financement de l''organisation (en espèces)]])&lt;1500000, 0, (Table2[[#This Row],[Coût total ]]-Table2[[#This Row],[Financement de l''organisation (en espèces)]]))</f>
        <v>0</v>
      </c>
      <c r="Q214" s="1" t="b">
        <f>Table2[[#This Row],[Erreurs de partage des coûts]]="Erreur de partage des coûts"</f>
        <v>0</v>
      </c>
    </row>
    <row r="215" spans="2:17" s="1" customFormat="1" ht="30" customHeight="1" x14ac:dyDescent="0.45">
      <c r="B215" s="2"/>
      <c r="C215" s="48">
        <v>0</v>
      </c>
      <c r="D215" s="51"/>
      <c r="E215" s="53">
        <f>Table2[[#This Row],[Coût unitaire (Sans taxes)]]*Table2[[#This Row],[Nombre d''unités]]</f>
        <v>0</v>
      </c>
      <c r="F215" s="117"/>
      <c r="G215" s="118">
        <f>SUM(Table2[[#This Row],[Coût total ]]*0.3)</f>
        <v>0</v>
      </c>
      <c r="H215" s="119">
        <f>Table2[[#This Row],[Coût total ]]-Table2[[#This Row],[Financement de l''organisation (en espèces)]]</f>
        <v>0</v>
      </c>
      <c r="I215" s="3"/>
      <c r="J215" s="3"/>
      <c r="K21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5" s="146" t="str">
        <f>IF(AND(Table2[[#This Row],[Coût total ]]&gt;0, NOT((ISBLANK(Table2[[#This Row],[Catégorie des coûts]]))),NOT((ISBLANK(Table2[[#This Row],[Poste de dépense (Nom de l''item sur le devis)]]))), Table2[[#This Row],[Erreurs de partage des coûts]]="Aucune erreur identifiée!", NOT((ISBLANK(Table2[[#This Row],[Fournisseur]])))), "Complète", N215)</f>
        <v>Inutilisée</v>
      </c>
      <c r="M215" s="120">
        <f>IF(OR(Table2[[#This Row],[Verif2++]]=TRUE, AND(NOT(ISBLANK(Table2[[#This Row],[Poste de dépense (Nom de l''item sur le devis)]])),Table2[[#This Row],[Coût total ]]&lt;=0,Table2[[#This Row],[Financement de l''organisation (en espèces)]]&lt;=0,Table2[[#This Row],[Validité des entrées]]="Incomplète")), 1, 0)</f>
        <v>0</v>
      </c>
      <c r="N215" s="1" t="str">
        <f>IF(NOT(ISBLANK(Table2[[#This Row],[Poste de dépense (Nom de l''item sur le devis)]])), "Incomplète","Inutilisée")</f>
        <v>Inutilisée</v>
      </c>
      <c r="O215" s="106">
        <f>IF((Table2[[#This Row],[Coût total ]]-Table2[[#This Row],[Financement de l''organisation (en espèces)]])&gt;1500000, 1500000, (Table2[[#This Row],[Coût total ]]-Table2[[#This Row],[Financement de l''organisation (en espèces)]]))</f>
        <v>0</v>
      </c>
      <c r="P215" s="106">
        <f>IF((Table2[[#This Row],[Coût total ]]-Table2[[#This Row],[Financement de l''organisation (en espèces)]])&lt;1500000, 0, (Table2[[#This Row],[Coût total ]]-Table2[[#This Row],[Financement de l''organisation (en espèces)]]))</f>
        <v>0</v>
      </c>
      <c r="Q215" s="1" t="b">
        <f>Table2[[#This Row],[Erreurs de partage des coûts]]="Erreur de partage des coûts"</f>
        <v>0</v>
      </c>
    </row>
    <row r="216" spans="2:17" s="1" customFormat="1" ht="30" customHeight="1" x14ac:dyDescent="0.45">
      <c r="B216" s="2"/>
      <c r="C216" s="48">
        <v>0</v>
      </c>
      <c r="D216" s="51"/>
      <c r="E216" s="53">
        <f>Table2[[#This Row],[Coût unitaire (Sans taxes)]]*Table2[[#This Row],[Nombre d''unités]]</f>
        <v>0</v>
      </c>
      <c r="F216" s="117"/>
      <c r="G216" s="118">
        <f>SUM(Table2[[#This Row],[Coût total ]]*0.3)</f>
        <v>0</v>
      </c>
      <c r="H216" s="119">
        <f>Table2[[#This Row],[Coût total ]]-Table2[[#This Row],[Financement de l''organisation (en espèces)]]</f>
        <v>0</v>
      </c>
      <c r="I216" s="3"/>
      <c r="J216" s="3"/>
      <c r="K21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6" s="146" t="str">
        <f>IF(AND(Table2[[#This Row],[Coût total ]]&gt;0, NOT((ISBLANK(Table2[[#This Row],[Catégorie des coûts]]))),NOT((ISBLANK(Table2[[#This Row],[Poste de dépense (Nom de l''item sur le devis)]]))), Table2[[#This Row],[Erreurs de partage des coûts]]="Aucune erreur identifiée!", NOT((ISBLANK(Table2[[#This Row],[Fournisseur]])))), "Complète", N216)</f>
        <v>Inutilisée</v>
      </c>
      <c r="M216" s="120">
        <f>IF(OR(Table2[[#This Row],[Verif2++]]=TRUE, AND(NOT(ISBLANK(Table2[[#This Row],[Poste de dépense (Nom de l''item sur le devis)]])),Table2[[#This Row],[Coût total ]]&lt;=0,Table2[[#This Row],[Financement de l''organisation (en espèces)]]&lt;=0,Table2[[#This Row],[Validité des entrées]]="Incomplète")), 1, 0)</f>
        <v>0</v>
      </c>
      <c r="N216" s="1" t="str">
        <f>IF(NOT(ISBLANK(Table2[[#This Row],[Poste de dépense (Nom de l''item sur le devis)]])), "Incomplète","Inutilisée")</f>
        <v>Inutilisée</v>
      </c>
      <c r="O216" s="106">
        <f>IF((Table2[[#This Row],[Coût total ]]-Table2[[#This Row],[Financement de l''organisation (en espèces)]])&gt;1500000, 1500000, (Table2[[#This Row],[Coût total ]]-Table2[[#This Row],[Financement de l''organisation (en espèces)]]))</f>
        <v>0</v>
      </c>
      <c r="P216" s="106">
        <f>IF((Table2[[#This Row],[Coût total ]]-Table2[[#This Row],[Financement de l''organisation (en espèces)]])&lt;1500000, 0, (Table2[[#This Row],[Coût total ]]-Table2[[#This Row],[Financement de l''organisation (en espèces)]]))</f>
        <v>0</v>
      </c>
      <c r="Q216" s="1" t="b">
        <f>Table2[[#This Row],[Erreurs de partage des coûts]]="Erreur de partage des coûts"</f>
        <v>0</v>
      </c>
    </row>
    <row r="217" spans="2:17" s="1" customFormat="1" ht="30" customHeight="1" x14ac:dyDescent="0.45">
      <c r="B217" s="2"/>
      <c r="C217" s="48">
        <v>0</v>
      </c>
      <c r="D217" s="51"/>
      <c r="E217" s="53">
        <f>Table2[[#This Row],[Coût unitaire (Sans taxes)]]*Table2[[#This Row],[Nombre d''unités]]</f>
        <v>0</v>
      </c>
      <c r="F217" s="117"/>
      <c r="G217" s="118">
        <f>SUM(Table2[[#This Row],[Coût total ]]*0.3)</f>
        <v>0</v>
      </c>
      <c r="H217" s="119">
        <f>Table2[[#This Row],[Coût total ]]-Table2[[#This Row],[Financement de l''organisation (en espèces)]]</f>
        <v>0</v>
      </c>
      <c r="I217" s="3"/>
      <c r="J217" s="3"/>
      <c r="K21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7" s="146" t="str">
        <f>IF(AND(Table2[[#This Row],[Coût total ]]&gt;0, NOT((ISBLANK(Table2[[#This Row],[Catégorie des coûts]]))),NOT((ISBLANK(Table2[[#This Row],[Poste de dépense (Nom de l''item sur le devis)]]))), Table2[[#This Row],[Erreurs de partage des coûts]]="Aucune erreur identifiée!", NOT((ISBLANK(Table2[[#This Row],[Fournisseur]])))), "Complète", N217)</f>
        <v>Inutilisée</v>
      </c>
      <c r="M217" s="120">
        <f>IF(OR(Table2[[#This Row],[Verif2++]]=TRUE, AND(NOT(ISBLANK(Table2[[#This Row],[Poste de dépense (Nom de l''item sur le devis)]])),Table2[[#This Row],[Coût total ]]&lt;=0,Table2[[#This Row],[Financement de l''organisation (en espèces)]]&lt;=0,Table2[[#This Row],[Validité des entrées]]="Incomplète")), 1, 0)</f>
        <v>0</v>
      </c>
      <c r="N217" s="1" t="str">
        <f>IF(NOT(ISBLANK(Table2[[#This Row],[Poste de dépense (Nom de l''item sur le devis)]])), "Incomplète","Inutilisée")</f>
        <v>Inutilisée</v>
      </c>
      <c r="O217" s="106">
        <f>IF((Table2[[#This Row],[Coût total ]]-Table2[[#This Row],[Financement de l''organisation (en espèces)]])&gt;1500000, 1500000, (Table2[[#This Row],[Coût total ]]-Table2[[#This Row],[Financement de l''organisation (en espèces)]]))</f>
        <v>0</v>
      </c>
      <c r="P217" s="106">
        <f>IF((Table2[[#This Row],[Coût total ]]-Table2[[#This Row],[Financement de l''organisation (en espèces)]])&lt;1500000, 0, (Table2[[#This Row],[Coût total ]]-Table2[[#This Row],[Financement de l''organisation (en espèces)]]))</f>
        <v>0</v>
      </c>
      <c r="Q217" s="1" t="b">
        <f>Table2[[#This Row],[Erreurs de partage des coûts]]="Erreur de partage des coûts"</f>
        <v>0</v>
      </c>
    </row>
    <row r="218" spans="2:17" s="1" customFormat="1" ht="30" customHeight="1" x14ac:dyDescent="0.45">
      <c r="B218" s="2"/>
      <c r="C218" s="48">
        <v>0</v>
      </c>
      <c r="D218" s="51"/>
      <c r="E218" s="53">
        <f>Table2[[#This Row],[Coût unitaire (Sans taxes)]]*Table2[[#This Row],[Nombre d''unités]]</f>
        <v>0</v>
      </c>
      <c r="F218" s="117"/>
      <c r="G218" s="118">
        <f>SUM(Table2[[#This Row],[Coût total ]]*0.3)</f>
        <v>0</v>
      </c>
      <c r="H218" s="119">
        <f>Table2[[#This Row],[Coût total ]]-Table2[[#This Row],[Financement de l''organisation (en espèces)]]</f>
        <v>0</v>
      </c>
      <c r="I218" s="3"/>
      <c r="J218" s="3"/>
      <c r="K21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8" s="146" t="str">
        <f>IF(AND(Table2[[#This Row],[Coût total ]]&gt;0, NOT((ISBLANK(Table2[[#This Row],[Catégorie des coûts]]))),NOT((ISBLANK(Table2[[#This Row],[Poste de dépense (Nom de l''item sur le devis)]]))), Table2[[#This Row],[Erreurs de partage des coûts]]="Aucune erreur identifiée!", NOT((ISBLANK(Table2[[#This Row],[Fournisseur]])))), "Complète", N218)</f>
        <v>Inutilisée</v>
      </c>
      <c r="M218" s="120">
        <f>IF(OR(Table2[[#This Row],[Verif2++]]=TRUE, AND(NOT(ISBLANK(Table2[[#This Row],[Poste de dépense (Nom de l''item sur le devis)]])),Table2[[#This Row],[Coût total ]]&lt;=0,Table2[[#This Row],[Financement de l''organisation (en espèces)]]&lt;=0,Table2[[#This Row],[Validité des entrées]]="Incomplète")), 1, 0)</f>
        <v>0</v>
      </c>
      <c r="N218" s="1" t="str">
        <f>IF(NOT(ISBLANK(Table2[[#This Row],[Poste de dépense (Nom de l''item sur le devis)]])), "Incomplète","Inutilisée")</f>
        <v>Inutilisée</v>
      </c>
      <c r="O218" s="106">
        <f>IF((Table2[[#This Row],[Coût total ]]-Table2[[#This Row],[Financement de l''organisation (en espèces)]])&gt;1500000, 1500000, (Table2[[#This Row],[Coût total ]]-Table2[[#This Row],[Financement de l''organisation (en espèces)]]))</f>
        <v>0</v>
      </c>
      <c r="P218" s="106">
        <f>IF((Table2[[#This Row],[Coût total ]]-Table2[[#This Row],[Financement de l''organisation (en espèces)]])&lt;1500000, 0, (Table2[[#This Row],[Coût total ]]-Table2[[#This Row],[Financement de l''organisation (en espèces)]]))</f>
        <v>0</v>
      </c>
      <c r="Q218" s="1" t="b">
        <f>Table2[[#This Row],[Erreurs de partage des coûts]]="Erreur de partage des coûts"</f>
        <v>0</v>
      </c>
    </row>
    <row r="219" spans="2:17" s="1" customFormat="1" ht="30" customHeight="1" x14ac:dyDescent="0.45">
      <c r="B219" s="2"/>
      <c r="C219" s="48">
        <v>0</v>
      </c>
      <c r="D219" s="51"/>
      <c r="E219" s="53">
        <f>Table2[[#This Row],[Coût unitaire (Sans taxes)]]*Table2[[#This Row],[Nombre d''unités]]</f>
        <v>0</v>
      </c>
      <c r="F219" s="117"/>
      <c r="G219" s="118">
        <f>SUM(Table2[[#This Row],[Coût total ]]*0.3)</f>
        <v>0</v>
      </c>
      <c r="H219" s="119">
        <f>Table2[[#This Row],[Coût total ]]-Table2[[#This Row],[Financement de l''organisation (en espèces)]]</f>
        <v>0</v>
      </c>
      <c r="I219" s="3"/>
      <c r="J219" s="3"/>
      <c r="K21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19" s="146" t="str">
        <f>IF(AND(Table2[[#This Row],[Coût total ]]&gt;0, NOT((ISBLANK(Table2[[#This Row],[Catégorie des coûts]]))),NOT((ISBLANK(Table2[[#This Row],[Poste de dépense (Nom de l''item sur le devis)]]))), Table2[[#This Row],[Erreurs de partage des coûts]]="Aucune erreur identifiée!", NOT((ISBLANK(Table2[[#This Row],[Fournisseur]])))), "Complète", N219)</f>
        <v>Inutilisée</v>
      </c>
      <c r="M219" s="120">
        <f>IF(OR(Table2[[#This Row],[Verif2++]]=TRUE, AND(NOT(ISBLANK(Table2[[#This Row],[Poste de dépense (Nom de l''item sur le devis)]])),Table2[[#This Row],[Coût total ]]&lt;=0,Table2[[#This Row],[Financement de l''organisation (en espèces)]]&lt;=0,Table2[[#This Row],[Validité des entrées]]="Incomplète")), 1, 0)</f>
        <v>0</v>
      </c>
      <c r="N219" s="1" t="str">
        <f>IF(NOT(ISBLANK(Table2[[#This Row],[Poste de dépense (Nom de l''item sur le devis)]])), "Incomplète","Inutilisée")</f>
        <v>Inutilisée</v>
      </c>
      <c r="O219" s="106">
        <f>IF((Table2[[#This Row],[Coût total ]]-Table2[[#This Row],[Financement de l''organisation (en espèces)]])&gt;1500000, 1500000, (Table2[[#This Row],[Coût total ]]-Table2[[#This Row],[Financement de l''organisation (en espèces)]]))</f>
        <v>0</v>
      </c>
      <c r="P219" s="106">
        <f>IF((Table2[[#This Row],[Coût total ]]-Table2[[#This Row],[Financement de l''organisation (en espèces)]])&lt;1500000, 0, (Table2[[#This Row],[Coût total ]]-Table2[[#This Row],[Financement de l''organisation (en espèces)]]))</f>
        <v>0</v>
      </c>
      <c r="Q219" s="1" t="b">
        <f>Table2[[#This Row],[Erreurs de partage des coûts]]="Erreur de partage des coûts"</f>
        <v>0</v>
      </c>
    </row>
    <row r="220" spans="2:17" s="1" customFormat="1" ht="30" customHeight="1" x14ac:dyDescent="0.45">
      <c r="B220" s="2"/>
      <c r="C220" s="48">
        <v>0</v>
      </c>
      <c r="D220" s="51"/>
      <c r="E220" s="53">
        <f>Table2[[#This Row],[Coût unitaire (Sans taxes)]]*Table2[[#This Row],[Nombre d''unités]]</f>
        <v>0</v>
      </c>
      <c r="F220" s="117"/>
      <c r="G220" s="118">
        <f>SUM(Table2[[#This Row],[Coût total ]]*0.3)</f>
        <v>0</v>
      </c>
      <c r="H220" s="119">
        <f>Table2[[#This Row],[Coût total ]]-Table2[[#This Row],[Financement de l''organisation (en espèces)]]</f>
        <v>0</v>
      </c>
      <c r="I220" s="3"/>
      <c r="J220" s="3"/>
      <c r="K22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0" s="146" t="str">
        <f>IF(AND(Table2[[#This Row],[Coût total ]]&gt;0, NOT((ISBLANK(Table2[[#This Row],[Catégorie des coûts]]))),NOT((ISBLANK(Table2[[#This Row],[Poste de dépense (Nom de l''item sur le devis)]]))), Table2[[#This Row],[Erreurs de partage des coûts]]="Aucune erreur identifiée!", NOT((ISBLANK(Table2[[#This Row],[Fournisseur]])))), "Complète", N220)</f>
        <v>Inutilisée</v>
      </c>
      <c r="M220" s="120">
        <f>IF(OR(Table2[[#This Row],[Verif2++]]=TRUE, AND(NOT(ISBLANK(Table2[[#This Row],[Poste de dépense (Nom de l''item sur le devis)]])),Table2[[#This Row],[Coût total ]]&lt;=0,Table2[[#This Row],[Financement de l''organisation (en espèces)]]&lt;=0,Table2[[#This Row],[Validité des entrées]]="Incomplète")), 1, 0)</f>
        <v>0</v>
      </c>
      <c r="N220" s="1" t="str">
        <f>IF(NOT(ISBLANK(Table2[[#This Row],[Poste de dépense (Nom de l''item sur le devis)]])), "Incomplète","Inutilisée")</f>
        <v>Inutilisée</v>
      </c>
      <c r="O220" s="106">
        <f>IF((Table2[[#This Row],[Coût total ]]-Table2[[#This Row],[Financement de l''organisation (en espèces)]])&gt;1500000, 1500000, (Table2[[#This Row],[Coût total ]]-Table2[[#This Row],[Financement de l''organisation (en espèces)]]))</f>
        <v>0</v>
      </c>
      <c r="P220" s="106">
        <f>IF((Table2[[#This Row],[Coût total ]]-Table2[[#This Row],[Financement de l''organisation (en espèces)]])&lt;1500000, 0, (Table2[[#This Row],[Coût total ]]-Table2[[#This Row],[Financement de l''organisation (en espèces)]]))</f>
        <v>0</v>
      </c>
      <c r="Q220" s="1" t="b">
        <f>Table2[[#This Row],[Erreurs de partage des coûts]]="Erreur de partage des coûts"</f>
        <v>0</v>
      </c>
    </row>
    <row r="221" spans="2:17" s="1" customFormat="1" ht="30" customHeight="1" x14ac:dyDescent="0.45">
      <c r="B221" s="2"/>
      <c r="C221" s="48">
        <v>0</v>
      </c>
      <c r="D221" s="51"/>
      <c r="E221" s="53">
        <f>Table2[[#This Row],[Coût unitaire (Sans taxes)]]*Table2[[#This Row],[Nombre d''unités]]</f>
        <v>0</v>
      </c>
      <c r="F221" s="117"/>
      <c r="G221" s="118">
        <f>SUM(Table2[[#This Row],[Coût total ]]*0.3)</f>
        <v>0</v>
      </c>
      <c r="H221" s="119">
        <f>Table2[[#This Row],[Coût total ]]-Table2[[#This Row],[Financement de l''organisation (en espèces)]]</f>
        <v>0</v>
      </c>
      <c r="I221" s="3"/>
      <c r="J221" s="3"/>
      <c r="K22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1" s="146" t="str">
        <f>IF(AND(Table2[[#This Row],[Coût total ]]&gt;0, NOT((ISBLANK(Table2[[#This Row],[Catégorie des coûts]]))),NOT((ISBLANK(Table2[[#This Row],[Poste de dépense (Nom de l''item sur le devis)]]))), Table2[[#This Row],[Erreurs de partage des coûts]]="Aucune erreur identifiée!", NOT((ISBLANK(Table2[[#This Row],[Fournisseur]])))), "Complète", N221)</f>
        <v>Inutilisée</v>
      </c>
      <c r="M221" s="120">
        <f>IF(OR(Table2[[#This Row],[Verif2++]]=TRUE, AND(NOT(ISBLANK(Table2[[#This Row],[Poste de dépense (Nom de l''item sur le devis)]])),Table2[[#This Row],[Coût total ]]&lt;=0,Table2[[#This Row],[Financement de l''organisation (en espèces)]]&lt;=0,Table2[[#This Row],[Validité des entrées]]="Incomplète")), 1, 0)</f>
        <v>0</v>
      </c>
      <c r="N221" s="1" t="str">
        <f>IF(NOT(ISBLANK(Table2[[#This Row],[Poste de dépense (Nom de l''item sur le devis)]])), "Incomplète","Inutilisée")</f>
        <v>Inutilisée</v>
      </c>
      <c r="O221" s="106">
        <f>IF((Table2[[#This Row],[Coût total ]]-Table2[[#This Row],[Financement de l''organisation (en espèces)]])&gt;1500000, 1500000, (Table2[[#This Row],[Coût total ]]-Table2[[#This Row],[Financement de l''organisation (en espèces)]]))</f>
        <v>0</v>
      </c>
      <c r="P221" s="106">
        <f>IF((Table2[[#This Row],[Coût total ]]-Table2[[#This Row],[Financement de l''organisation (en espèces)]])&lt;1500000, 0, (Table2[[#This Row],[Coût total ]]-Table2[[#This Row],[Financement de l''organisation (en espèces)]]))</f>
        <v>0</v>
      </c>
      <c r="Q221" s="1" t="b">
        <f>Table2[[#This Row],[Erreurs de partage des coûts]]="Erreur de partage des coûts"</f>
        <v>0</v>
      </c>
    </row>
    <row r="222" spans="2:17" s="1" customFormat="1" ht="30" customHeight="1" x14ac:dyDescent="0.45">
      <c r="B222" s="2"/>
      <c r="C222" s="48">
        <v>0</v>
      </c>
      <c r="D222" s="51"/>
      <c r="E222" s="53">
        <f>Table2[[#This Row],[Coût unitaire (Sans taxes)]]*Table2[[#This Row],[Nombre d''unités]]</f>
        <v>0</v>
      </c>
      <c r="F222" s="117"/>
      <c r="G222" s="118">
        <f>SUM(Table2[[#This Row],[Coût total ]]*0.3)</f>
        <v>0</v>
      </c>
      <c r="H222" s="119">
        <f>Table2[[#This Row],[Coût total ]]-Table2[[#This Row],[Financement de l''organisation (en espèces)]]</f>
        <v>0</v>
      </c>
      <c r="I222" s="3"/>
      <c r="J222" s="3"/>
      <c r="K22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2" s="146" t="str">
        <f>IF(AND(Table2[[#This Row],[Coût total ]]&gt;0, NOT((ISBLANK(Table2[[#This Row],[Catégorie des coûts]]))),NOT((ISBLANK(Table2[[#This Row],[Poste de dépense (Nom de l''item sur le devis)]]))), Table2[[#This Row],[Erreurs de partage des coûts]]="Aucune erreur identifiée!", NOT((ISBLANK(Table2[[#This Row],[Fournisseur]])))), "Complète", N222)</f>
        <v>Inutilisée</v>
      </c>
      <c r="M222" s="120">
        <f>IF(OR(Table2[[#This Row],[Verif2++]]=TRUE, AND(NOT(ISBLANK(Table2[[#This Row],[Poste de dépense (Nom de l''item sur le devis)]])),Table2[[#This Row],[Coût total ]]&lt;=0,Table2[[#This Row],[Financement de l''organisation (en espèces)]]&lt;=0,Table2[[#This Row],[Validité des entrées]]="Incomplète")), 1, 0)</f>
        <v>0</v>
      </c>
      <c r="N222" s="1" t="str">
        <f>IF(NOT(ISBLANK(Table2[[#This Row],[Poste de dépense (Nom de l''item sur le devis)]])), "Incomplète","Inutilisée")</f>
        <v>Inutilisée</v>
      </c>
      <c r="O222" s="106">
        <f>IF((Table2[[#This Row],[Coût total ]]-Table2[[#This Row],[Financement de l''organisation (en espèces)]])&gt;1500000, 1500000, (Table2[[#This Row],[Coût total ]]-Table2[[#This Row],[Financement de l''organisation (en espèces)]]))</f>
        <v>0</v>
      </c>
      <c r="P222" s="106">
        <f>IF((Table2[[#This Row],[Coût total ]]-Table2[[#This Row],[Financement de l''organisation (en espèces)]])&lt;1500000, 0, (Table2[[#This Row],[Coût total ]]-Table2[[#This Row],[Financement de l''organisation (en espèces)]]))</f>
        <v>0</v>
      </c>
      <c r="Q222" s="1" t="b">
        <f>Table2[[#This Row],[Erreurs de partage des coûts]]="Erreur de partage des coûts"</f>
        <v>0</v>
      </c>
    </row>
    <row r="223" spans="2:17" s="1" customFormat="1" ht="30" customHeight="1" x14ac:dyDescent="0.45">
      <c r="B223" s="2"/>
      <c r="C223" s="48">
        <v>0</v>
      </c>
      <c r="D223" s="51"/>
      <c r="E223" s="53">
        <f>Table2[[#This Row],[Coût unitaire (Sans taxes)]]*Table2[[#This Row],[Nombre d''unités]]</f>
        <v>0</v>
      </c>
      <c r="F223" s="117"/>
      <c r="G223" s="118">
        <f>SUM(Table2[[#This Row],[Coût total ]]*0.3)</f>
        <v>0</v>
      </c>
      <c r="H223" s="119">
        <f>Table2[[#This Row],[Coût total ]]-Table2[[#This Row],[Financement de l''organisation (en espèces)]]</f>
        <v>0</v>
      </c>
      <c r="I223" s="3"/>
      <c r="J223" s="3"/>
      <c r="K22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3" s="146" t="str">
        <f>IF(AND(Table2[[#This Row],[Coût total ]]&gt;0, NOT((ISBLANK(Table2[[#This Row],[Catégorie des coûts]]))),NOT((ISBLANK(Table2[[#This Row],[Poste de dépense (Nom de l''item sur le devis)]]))), Table2[[#This Row],[Erreurs de partage des coûts]]="Aucune erreur identifiée!", NOT((ISBLANK(Table2[[#This Row],[Fournisseur]])))), "Complète", N223)</f>
        <v>Inutilisée</v>
      </c>
      <c r="M223" s="120">
        <f>IF(OR(Table2[[#This Row],[Verif2++]]=TRUE, AND(NOT(ISBLANK(Table2[[#This Row],[Poste de dépense (Nom de l''item sur le devis)]])),Table2[[#This Row],[Coût total ]]&lt;=0,Table2[[#This Row],[Financement de l''organisation (en espèces)]]&lt;=0,Table2[[#This Row],[Validité des entrées]]="Incomplète")), 1, 0)</f>
        <v>0</v>
      </c>
      <c r="N223" s="1" t="str">
        <f>IF(NOT(ISBLANK(Table2[[#This Row],[Poste de dépense (Nom de l''item sur le devis)]])), "Incomplète","Inutilisée")</f>
        <v>Inutilisée</v>
      </c>
      <c r="O223" s="106">
        <f>IF((Table2[[#This Row],[Coût total ]]-Table2[[#This Row],[Financement de l''organisation (en espèces)]])&gt;1500000, 1500000, (Table2[[#This Row],[Coût total ]]-Table2[[#This Row],[Financement de l''organisation (en espèces)]]))</f>
        <v>0</v>
      </c>
      <c r="P223" s="106">
        <f>IF((Table2[[#This Row],[Coût total ]]-Table2[[#This Row],[Financement de l''organisation (en espèces)]])&lt;1500000, 0, (Table2[[#This Row],[Coût total ]]-Table2[[#This Row],[Financement de l''organisation (en espèces)]]))</f>
        <v>0</v>
      </c>
      <c r="Q223" s="1" t="b">
        <f>Table2[[#This Row],[Erreurs de partage des coûts]]="Erreur de partage des coûts"</f>
        <v>0</v>
      </c>
    </row>
    <row r="224" spans="2:17" s="1" customFormat="1" ht="30" customHeight="1" x14ac:dyDescent="0.45">
      <c r="B224" s="2"/>
      <c r="C224" s="48">
        <v>0</v>
      </c>
      <c r="D224" s="51"/>
      <c r="E224" s="53">
        <f>Table2[[#This Row],[Coût unitaire (Sans taxes)]]*Table2[[#This Row],[Nombre d''unités]]</f>
        <v>0</v>
      </c>
      <c r="F224" s="117"/>
      <c r="G224" s="118">
        <f>SUM(Table2[[#This Row],[Coût total ]]*0.3)</f>
        <v>0</v>
      </c>
      <c r="H224" s="119">
        <f>Table2[[#This Row],[Coût total ]]-Table2[[#This Row],[Financement de l''organisation (en espèces)]]</f>
        <v>0</v>
      </c>
      <c r="I224" s="3"/>
      <c r="J224" s="3"/>
      <c r="K22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4" s="146" t="str">
        <f>IF(AND(Table2[[#This Row],[Coût total ]]&gt;0, NOT((ISBLANK(Table2[[#This Row],[Catégorie des coûts]]))),NOT((ISBLANK(Table2[[#This Row],[Poste de dépense (Nom de l''item sur le devis)]]))), Table2[[#This Row],[Erreurs de partage des coûts]]="Aucune erreur identifiée!", NOT((ISBLANK(Table2[[#This Row],[Fournisseur]])))), "Complète", N224)</f>
        <v>Inutilisée</v>
      </c>
      <c r="M224" s="120">
        <f>IF(OR(Table2[[#This Row],[Verif2++]]=TRUE, AND(NOT(ISBLANK(Table2[[#This Row],[Poste de dépense (Nom de l''item sur le devis)]])),Table2[[#This Row],[Coût total ]]&lt;=0,Table2[[#This Row],[Financement de l''organisation (en espèces)]]&lt;=0,Table2[[#This Row],[Validité des entrées]]="Incomplète")), 1, 0)</f>
        <v>0</v>
      </c>
      <c r="N224" s="1" t="str">
        <f>IF(NOT(ISBLANK(Table2[[#This Row],[Poste de dépense (Nom de l''item sur le devis)]])), "Incomplète","Inutilisée")</f>
        <v>Inutilisée</v>
      </c>
      <c r="O224" s="106">
        <f>IF((Table2[[#This Row],[Coût total ]]-Table2[[#This Row],[Financement de l''organisation (en espèces)]])&gt;1500000, 1500000, (Table2[[#This Row],[Coût total ]]-Table2[[#This Row],[Financement de l''organisation (en espèces)]]))</f>
        <v>0</v>
      </c>
      <c r="P224" s="106">
        <f>IF((Table2[[#This Row],[Coût total ]]-Table2[[#This Row],[Financement de l''organisation (en espèces)]])&lt;1500000, 0, (Table2[[#This Row],[Coût total ]]-Table2[[#This Row],[Financement de l''organisation (en espèces)]]))</f>
        <v>0</v>
      </c>
      <c r="Q224" s="1" t="b">
        <f>Table2[[#This Row],[Erreurs de partage des coûts]]="Erreur de partage des coûts"</f>
        <v>0</v>
      </c>
    </row>
    <row r="225" spans="2:17" s="1" customFormat="1" ht="30" customHeight="1" x14ac:dyDescent="0.45">
      <c r="B225" s="2"/>
      <c r="C225" s="48">
        <v>0</v>
      </c>
      <c r="D225" s="51"/>
      <c r="E225" s="53">
        <f>Table2[[#This Row],[Coût unitaire (Sans taxes)]]*Table2[[#This Row],[Nombre d''unités]]</f>
        <v>0</v>
      </c>
      <c r="F225" s="117"/>
      <c r="G225" s="118">
        <f>SUM(Table2[[#This Row],[Coût total ]]*0.3)</f>
        <v>0</v>
      </c>
      <c r="H225" s="119">
        <f>Table2[[#This Row],[Coût total ]]-Table2[[#This Row],[Financement de l''organisation (en espèces)]]</f>
        <v>0</v>
      </c>
      <c r="I225" s="3"/>
      <c r="J225" s="3"/>
      <c r="K22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5" s="146" t="str">
        <f>IF(AND(Table2[[#This Row],[Coût total ]]&gt;0, NOT((ISBLANK(Table2[[#This Row],[Catégorie des coûts]]))),NOT((ISBLANK(Table2[[#This Row],[Poste de dépense (Nom de l''item sur le devis)]]))), Table2[[#This Row],[Erreurs de partage des coûts]]="Aucune erreur identifiée!", NOT((ISBLANK(Table2[[#This Row],[Fournisseur]])))), "Complète", N225)</f>
        <v>Inutilisée</v>
      </c>
      <c r="M225" s="120">
        <f>IF(OR(Table2[[#This Row],[Verif2++]]=TRUE, AND(NOT(ISBLANK(Table2[[#This Row],[Poste de dépense (Nom de l''item sur le devis)]])),Table2[[#This Row],[Coût total ]]&lt;=0,Table2[[#This Row],[Financement de l''organisation (en espèces)]]&lt;=0,Table2[[#This Row],[Validité des entrées]]="Incomplète")), 1, 0)</f>
        <v>0</v>
      </c>
      <c r="N225" s="1" t="str">
        <f>IF(NOT(ISBLANK(Table2[[#This Row],[Poste de dépense (Nom de l''item sur le devis)]])), "Incomplète","Inutilisée")</f>
        <v>Inutilisée</v>
      </c>
      <c r="O225" s="106">
        <f>IF((Table2[[#This Row],[Coût total ]]-Table2[[#This Row],[Financement de l''organisation (en espèces)]])&gt;1500000, 1500000, (Table2[[#This Row],[Coût total ]]-Table2[[#This Row],[Financement de l''organisation (en espèces)]]))</f>
        <v>0</v>
      </c>
      <c r="P225" s="106">
        <f>IF((Table2[[#This Row],[Coût total ]]-Table2[[#This Row],[Financement de l''organisation (en espèces)]])&lt;1500000, 0, (Table2[[#This Row],[Coût total ]]-Table2[[#This Row],[Financement de l''organisation (en espèces)]]))</f>
        <v>0</v>
      </c>
      <c r="Q225" s="1" t="b">
        <f>Table2[[#This Row],[Erreurs de partage des coûts]]="Erreur de partage des coûts"</f>
        <v>0</v>
      </c>
    </row>
    <row r="226" spans="2:17" s="1" customFormat="1" ht="30" customHeight="1" x14ac:dyDescent="0.45">
      <c r="B226" s="2"/>
      <c r="C226" s="48">
        <v>0</v>
      </c>
      <c r="D226" s="51"/>
      <c r="E226" s="53">
        <f>Table2[[#This Row],[Coût unitaire (Sans taxes)]]*Table2[[#This Row],[Nombre d''unités]]</f>
        <v>0</v>
      </c>
      <c r="F226" s="117"/>
      <c r="G226" s="118">
        <f>SUM(Table2[[#This Row],[Coût total ]]*0.3)</f>
        <v>0</v>
      </c>
      <c r="H226" s="119">
        <f>Table2[[#This Row],[Coût total ]]-Table2[[#This Row],[Financement de l''organisation (en espèces)]]</f>
        <v>0</v>
      </c>
      <c r="I226" s="3"/>
      <c r="J226" s="3"/>
      <c r="K22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6" s="146" t="str">
        <f>IF(AND(Table2[[#This Row],[Coût total ]]&gt;0, NOT((ISBLANK(Table2[[#This Row],[Catégorie des coûts]]))),NOT((ISBLANK(Table2[[#This Row],[Poste de dépense (Nom de l''item sur le devis)]]))), Table2[[#This Row],[Erreurs de partage des coûts]]="Aucune erreur identifiée!", NOT((ISBLANK(Table2[[#This Row],[Fournisseur]])))), "Complète", N226)</f>
        <v>Inutilisée</v>
      </c>
      <c r="M226" s="120">
        <f>IF(OR(Table2[[#This Row],[Verif2++]]=TRUE, AND(NOT(ISBLANK(Table2[[#This Row],[Poste de dépense (Nom de l''item sur le devis)]])),Table2[[#This Row],[Coût total ]]&lt;=0,Table2[[#This Row],[Financement de l''organisation (en espèces)]]&lt;=0,Table2[[#This Row],[Validité des entrées]]="Incomplète")), 1, 0)</f>
        <v>0</v>
      </c>
      <c r="N226" s="1" t="str">
        <f>IF(NOT(ISBLANK(Table2[[#This Row],[Poste de dépense (Nom de l''item sur le devis)]])), "Incomplète","Inutilisée")</f>
        <v>Inutilisée</v>
      </c>
      <c r="O226" s="106">
        <f>IF((Table2[[#This Row],[Coût total ]]-Table2[[#This Row],[Financement de l''organisation (en espèces)]])&gt;1500000, 1500000, (Table2[[#This Row],[Coût total ]]-Table2[[#This Row],[Financement de l''organisation (en espèces)]]))</f>
        <v>0</v>
      </c>
      <c r="P226" s="106">
        <f>IF((Table2[[#This Row],[Coût total ]]-Table2[[#This Row],[Financement de l''organisation (en espèces)]])&lt;1500000, 0, (Table2[[#This Row],[Coût total ]]-Table2[[#This Row],[Financement de l''organisation (en espèces)]]))</f>
        <v>0</v>
      </c>
      <c r="Q226" s="1" t="b">
        <f>Table2[[#This Row],[Erreurs de partage des coûts]]="Erreur de partage des coûts"</f>
        <v>0</v>
      </c>
    </row>
    <row r="227" spans="2:17" s="1" customFormat="1" ht="30" customHeight="1" x14ac:dyDescent="0.45">
      <c r="B227" s="2"/>
      <c r="C227" s="48">
        <v>0</v>
      </c>
      <c r="D227" s="51"/>
      <c r="E227" s="53">
        <f>Table2[[#This Row],[Coût unitaire (Sans taxes)]]*Table2[[#This Row],[Nombre d''unités]]</f>
        <v>0</v>
      </c>
      <c r="F227" s="117"/>
      <c r="G227" s="118">
        <f>SUM(Table2[[#This Row],[Coût total ]]*0.3)</f>
        <v>0</v>
      </c>
      <c r="H227" s="119">
        <f>Table2[[#This Row],[Coût total ]]-Table2[[#This Row],[Financement de l''organisation (en espèces)]]</f>
        <v>0</v>
      </c>
      <c r="I227" s="3"/>
      <c r="J227" s="3"/>
      <c r="K22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7" s="146" t="str">
        <f>IF(AND(Table2[[#This Row],[Coût total ]]&gt;0, NOT((ISBLANK(Table2[[#This Row],[Catégorie des coûts]]))),NOT((ISBLANK(Table2[[#This Row],[Poste de dépense (Nom de l''item sur le devis)]]))), Table2[[#This Row],[Erreurs de partage des coûts]]="Aucune erreur identifiée!", NOT((ISBLANK(Table2[[#This Row],[Fournisseur]])))), "Complète", N227)</f>
        <v>Inutilisée</v>
      </c>
      <c r="M227" s="120">
        <f>IF(OR(Table2[[#This Row],[Verif2++]]=TRUE, AND(NOT(ISBLANK(Table2[[#This Row],[Poste de dépense (Nom de l''item sur le devis)]])),Table2[[#This Row],[Coût total ]]&lt;=0,Table2[[#This Row],[Financement de l''organisation (en espèces)]]&lt;=0,Table2[[#This Row],[Validité des entrées]]="Incomplète")), 1, 0)</f>
        <v>0</v>
      </c>
      <c r="N227" s="1" t="str">
        <f>IF(NOT(ISBLANK(Table2[[#This Row],[Poste de dépense (Nom de l''item sur le devis)]])), "Incomplète","Inutilisée")</f>
        <v>Inutilisée</v>
      </c>
      <c r="O227" s="106">
        <f>IF((Table2[[#This Row],[Coût total ]]-Table2[[#This Row],[Financement de l''organisation (en espèces)]])&gt;1500000, 1500000, (Table2[[#This Row],[Coût total ]]-Table2[[#This Row],[Financement de l''organisation (en espèces)]]))</f>
        <v>0</v>
      </c>
      <c r="P227" s="106">
        <f>IF((Table2[[#This Row],[Coût total ]]-Table2[[#This Row],[Financement de l''organisation (en espèces)]])&lt;1500000, 0, (Table2[[#This Row],[Coût total ]]-Table2[[#This Row],[Financement de l''organisation (en espèces)]]))</f>
        <v>0</v>
      </c>
      <c r="Q227" s="1" t="b">
        <f>Table2[[#This Row],[Erreurs de partage des coûts]]="Erreur de partage des coûts"</f>
        <v>0</v>
      </c>
    </row>
    <row r="228" spans="2:17" s="1" customFormat="1" ht="30" customHeight="1" x14ac:dyDescent="0.45">
      <c r="B228" s="2"/>
      <c r="C228" s="48">
        <v>0</v>
      </c>
      <c r="D228" s="51"/>
      <c r="E228" s="53">
        <f>Table2[[#This Row],[Coût unitaire (Sans taxes)]]*Table2[[#This Row],[Nombre d''unités]]</f>
        <v>0</v>
      </c>
      <c r="F228" s="117"/>
      <c r="G228" s="118">
        <f>SUM(Table2[[#This Row],[Coût total ]]*0.3)</f>
        <v>0</v>
      </c>
      <c r="H228" s="119">
        <f>Table2[[#This Row],[Coût total ]]-Table2[[#This Row],[Financement de l''organisation (en espèces)]]</f>
        <v>0</v>
      </c>
      <c r="I228" s="3"/>
      <c r="J228" s="3"/>
      <c r="K22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8" s="146" t="str">
        <f>IF(AND(Table2[[#This Row],[Coût total ]]&gt;0, NOT((ISBLANK(Table2[[#This Row],[Catégorie des coûts]]))),NOT((ISBLANK(Table2[[#This Row],[Poste de dépense (Nom de l''item sur le devis)]]))), Table2[[#This Row],[Erreurs de partage des coûts]]="Aucune erreur identifiée!", NOT((ISBLANK(Table2[[#This Row],[Fournisseur]])))), "Complète", N228)</f>
        <v>Inutilisée</v>
      </c>
      <c r="M228" s="120">
        <f>IF(OR(Table2[[#This Row],[Verif2++]]=TRUE, AND(NOT(ISBLANK(Table2[[#This Row],[Poste de dépense (Nom de l''item sur le devis)]])),Table2[[#This Row],[Coût total ]]&lt;=0,Table2[[#This Row],[Financement de l''organisation (en espèces)]]&lt;=0,Table2[[#This Row],[Validité des entrées]]="Incomplète")), 1, 0)</f>
        <v>0</v>
      </c>
      <c r="N228" s="1" t="str">
        <f>IF(NOT(ISBLANK(Table2[[#This Row],[Poste de dépense (Nom de l''item sur le devis)]])), "Incomplète","Inutilisée")</f>
        <v>Inutilisée</v>
      </c>
      <c r="O228" s="106">
        <f>IF((Table2[[#This Row],[Coût total ]]-Table2[[#This Row],[Financement de l''organisation (en espèces)]])&gt;1500000, 1500000, (Table2[[#This Row],[Coût total ]]-Table2[[#This Row],[Financement de l''organisation (en espèces)]]))</f>
        <v>0</v>
      </c>
      <c r="P228" s="106">
        <f>IF((Table2[[#This Row],[Coût total ]]-Table2[[#This Row],[Financement de l''organisation (en espèces)]])&lt;1500000, 0, (Table2[[#This Row],[Coût total ]]-Table2[[#This Row],[Financement de l''organisation (en espèces)]]))</f>
        <v>0</v>
      </c>
      <c r="Q228" s="1" t="b">
        <f>Table2[[#This Row],[Erreurs de partage des coûts]]="Erreur de partage des coûts"</f>
        <v>0</v>
      </c>
    </row>
    <row r="229" spans="2:17" s="1" customFormat="1" ht="30" customHeight="1" x14ac:dyDescent="0.45">
      <c r="B229" s="2"/>
      <c r="C229" s="48">
        <v>0</v>
      </c>
      <c r="D229" s="51"/>
      <c r="E229" s="53">
        <f>Table2[[#This Row],[Coût unitaire (Sans taxes)]]*Table2[[#This Row],[Nombre d''unités]]</f>
        <v>0</v>
      </c>
      <c r="F229" s="117"/>
      <c r="G229" s="118">
        <f>SUM(Table2[[#This Row],[Coût total ]]*0.3)</f>
        <v>0</v>
      </c>
      <c r="H229" s="119">
        <f>Table2[[#This Row],[Coût total ]]-Table2[[#This Row],[Financement de l''organisation (en espèces)]]</f>
        <v>0</v>
      </c>
      <c r="I229" s="3"/>
      <c r="J229" s="3"/>
      <c r="K22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29" s="146" t="str">
        <f>IF(AND(Table2[[#This Row],[Coût total ]]&gt;0, NOT((ISBLANK(Table2[[#This Row],[Catégorie des coûts]]))),NOT((ISBLANK(Table2[[#This Row],[Poste de dépense (Nom de l''item sur le devis)]]))), Table2[[#This Row],[Erreurs de partage des coûts]]="Aucune erreur identifiée!", NOT((ISBLANK(Table2[[#This Row],[Fournisseur]])))), "Complète", N229)</f>
        <v>Inutilisée</v>
      </c>
      <c r="M229" s="120">
        <f>IF(OR(Table2[[#This Row],[Verif2++]]=TRUE, AND(NOT(ISBLANK(Table2[[#This Row],[Poste de dépense (Nom de l''item sur le devis)]])),Table2[[#This Row],[Coût total ]]&lt;=0,Table2[[#This Row],[Financement de l''organisation (en espèces)]]&lt;=0,Table2[[#This Row],[Validité des entrées]]="Incomplète")), 1, 0)</f>
        <v>0</v>
      </c>
      <c r="N229" s="1" t="str">
        <f>IF(NOT(ISBLANK(Table2[[#This Row],[Poste de dépense (Nom de l''item sur le devis)]])), "Incomplète","Inutilisée")</f>
        <v>Inutilisée</v>
      </c>
      <c r="O229" s="106">
        <f>IF((Table2[[#This Row],[Coût total ]]-Table2[[#This Row],[Financement de l''organisation (en espèces)]])&gt;1500000, 1500000, (Table2[[#This Row],[Coût total ]]-Table2[[#This Row],[Financement de l''organisation (en espèces)]]))</f>
        <v>0</v>
      </c>
      <c r="P229" s="106">
        <f>IF((Table2[[#This Row],[Coût total ]]-Table2[[#This Row],[Financement de l''organisation (en espèces)]])&lt;1500000, 0, (Table2[[#This Row],[Coût total ]]-Table2[[#This Row],[Financement de l''organisation (en espèces)]]))</f>
        <v>0</v>
      </c>
      <c r="Q229" s="1" t="b">
        <f>Table2[[#This Row],[Erreurs de partage des coûts]]="Erreur de partage des coûts"</f>
        <v>0</v>
      </c>
    </row>
    <row r="230" spans="2:17" s="1" customFormat="1" ht="30" customHeight="1" x14ac:dyDescent="0.45">
      <c r="B230" s="2"/>
      <c r="C230" s="48">
        <v>0</v>
      </c>
      <c r="D230" s="51"/>
      <c r="E230" s="53">
        <f>Table2[[#This Row],[Coût unitaire (Sans taxes)]]*Table2[[#This Row],[Nombre d''unités]]</f>
        <v>0</v>
      </c>
      <c r="F230" s="117"/>
      <c r="G230" s="118">
        <f>SUM(Table2[[#This Row],[Coût total ]]*0.3)</f>
        <v>0</v>
      </c>
      <c r="H230" s="119">
        <f>Table2[[#This Row],[Coût total ]]-Table2[[#This Row],[Financement de l''organisation (en espèces)]]</f>
        <v>0</v>
      </c>
      <c r="I230" s="3"/>
      <c r="J230" s="3"/>
      <c r="K23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0" s="146" t="str">
        <f>IF(AND(Table2[[#This Row],[Coût total ]]&gt;0, NOT((ISBLANK(Table2[[#This Row],[Catégorie des coûts]]))),NOT((ISBLANK(Table2[[#This Row],[Poste de dépense (Nom de l''item sur le devis)]]))), Table2[[#This Row],[Erreurs de partage des coûts]]="Aucune erreur identifiée!", NOT((ISBLANK(Table2[[#This Row],[Fournisseur]])))), "Complète", N230)</f>
        <v>Inutilisée</v>
      </c>
      <c r="M230" s="120">
        <f>IF(OR(Table2[[#This Row],[Verif2++]]=TRUE, AND(NOT(ISBLANK(Table2[[#This Row],[Poste de dépense (Nom de l''item sur le devis)]])),Table2[[#This Row],[Coût total ]]&lt;=0,Table2[[#This Row],[Financement de l''organisation (en espèces)]]&lt;=0,Table2[[#This Row],[Validité des entrées]]="Incomplète")), 1, 0)</f>
        <v>0</v>
      </c>
      <c r="N230" s="1" t="str">
        <f>IF(NOT(ISBLANK(Table2[[#This Row],[Poste de dépense (Nom de l''item sur le devis)]])), "Incomplète","Inutilisée")</f>
        <v>Inutilisée</v>
      </c>
      <c r="O230" s="106">
        <f>IF((Table2[[#This Row],[Coût total ]]-Table2[[#This Row],[Financement de l''organisation (en espèces)]])&gt;1500000, 1500000, (Table2[[#This Row],[Coût total ]]-Table2[[#This Row],[Financement de l''organisation (en espèces)]]))</f>
        <v>0</v>
      </c>
      <c r="P230" s="106">
        <f>IF((Table2[[#This Row],[Coût total ]]-Table2[[#This Row],[Financement de l''organisation (en espèces)]])&lt;1500000, 0, (Table2[[#This Row],[Coût total ]]-Table2[[#This Row],[Financement de l''organisation (en espèces)]]))</f>
        <v>0</v>
      </c>
      <c r="Q230" s="1" t="b">
        <f>Table2[[#This Row],[Erreurs de partage des coûts]]="Erreur de partage des coûts"</f>
        <v>0</v>
      </c>
    </row>
    <row r="231" spans="2:17" s="1" customFormat="1" ht="30" customHeight="1" x14ac:dyDescent="0.45">
      <c r="B231" s="2"/>
      <c r="C231" s="48">
        <v>0</v>
      </c>
      <c r="D231" s="51"/>
      <c r="E231" s="53">
        <f>Table2[[#This Row],[Coût unitaire (Sans taxes)]]*Table2[[#This Row],[Nombre d''unités]]</f>
        <v>0</v>
      </c>
      <c r="F231" s="117"/>
      <c r="G231" s="118">
        <f>SUM(Table2[[#This Row],[Coût total ]]*0.3)</f>
        <v>0</v>
      </c>
      <c r="H231" s="119">
        <f>Table2[[#This Row],[Coût total ]]-Table2[[#This Row],[Financement de l''organisation (en espèces)]]</f>
        <v>0</v>
      </c>
      <c r="I231" s="3"/>
      <c r="J231" s="3"/>
      <c r="K23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1" s="146" t="str">
        <f>IF(AND(Table2[[#This Row],[Coût total ]]&gt;0, NOT((ISBLANK(Table2[[#This Row],[Catégorie des coûts]]))),NOT((ISBLANK(Table2[[#This Row],[Poste de dépense (Nom de l''item sur le devis)]]))), Table2[[#This Row],[Erreurs de partage des coûts]]="Aucune erreur identifiée!", NOT((ISBLANK(Table2[[#This Row],[Fournisseur]])))), "Complète", N231)</f>
        <v>Inutilisée</v>
      </c>
      <c r="M231" s="120">
        <f>IF(OR(Table2[[#This Row],[Verif2++]]=TRUE, AND(NOT(ISBLANK(Table2[[#This Row],[Poste de dépense (Nom de l''item sur le devis)]])),Table2[[#This Row],[Coût total ]]&lt;=0,Table2[[#This Row],[Financement de l''organisation (en espèces)]]&lt;=0,Table2[[#This Row],[Validité des entrées]]="Incomplète")), 1, 0)</f>
        <v>0</v>
      </c>
      <c r="N231" s="1" t="str">
        <f>IF(NOT(ISBLANK(Table2[[#This Row],[Poste de dépense (Nom de l''item sur le devis)]])), "Incomplète","Inutilisée")</f>
        <v>Inutilisée</v>
      </c>
      <c r="O231" s="106">
        <f>IF((Table2[[#This Row],[Coût total ]]-Table2[[#This Row],[Financement de l''organisation (en espèces)]])&gt;1500000, 1500000, (Table2[[#This Row],[Coût total ]]-Table2[[#This Row],[Financement de l''organisation (en espèces)]]))</f>
        <v>0</v>
      </c>
      <c r="P231" s="106">
        <f>IF((Table2[[#This Row],[Coût total ]]-Table2[[#This Row],[Financement de l''organisation (en espèces)]])&lt;1500000, 0, (Table2[[#This Row],[Coût total ]]-Table2[[#This Row],[Financement de l''organisation (en espèces)]]))</f>
        <v>0</v>
      </c>
      <c r="Q231" s="1" t="b">
        <f>Table2[[#This Row],[Erreurs de partage des coûts]]="Erreur de partage des coûts"</f>
        <v>0</v>
      </c>
    </row>
    <row r="232" spans="2:17" s="1" customFormat="1" ht="30" customHeight="1" x14ac:dyDescent="0.45">
      <c r="B232" s="2"/>
      <c r="C232" s="48">
        <v>0</v>
      </c>
      <c r="D232" s="51"/>
      <c r="E232" s="53">
        <f>Table2[[#This Row],[Coût unitaire (Sans taxes)]]*Table2[[#This Row],[Nombre d''unités]]</f>
        <v>0</v>
      </c>
      <c r="F232" s="117"/>
      <c r="G232" s="118">
        <f>SUM(Table2[[#This Row],[Coût total ]]*0.3)</f>
        <v>0</v>
      </c>
      <c r="H232" s="119">
        <f>Table2[[#This Row],[Coût total ]]-Table2[[#This Row],[Financement de l''organisation (en espèces)]]</f>
        <v>0</v>
      </c>
      <c r="I232" s="3"/>
      <c r="J232" s="3"/>
      <c r="K23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2" s="146" t="str">
        <f>IF(AND(Table2[[#This Row],[Coût total ]]&gt;0, NOT((ISBLANK(Table2[[#This Row],[Catégorie des coûts]]))),NOT((ISBLANK(Table2[[#This Row],[Poste de dépense (Nom de l''item sur le devis)]]))), Table2[[#This Row],[Erreurs de partage des coûts]]="Aucune erreur identifiée!", NOT((ISBLANK(Table2[[#This Row],[Fournisseur]])))), "Complète", N232)</f>
        <v>Inutilisée</v>
      </c>
      <c r="M232" s="120">
        <f>IF(OR(Table2[[#This Row],[Verif2++]]=TRUE, AND(NOT(ISBLANK(Table2[[#This Row],[Poste de dépense (Nom de l''item sur le devis)]])),Table2[[#This Row],[Coût total ]]&lt;=0,Table2[[#This Row],[Financement de l''organisation (en espèces)]]&lt;=0,Table2[[#This Row],[Validité des entrées]]="Incomplète")), 1, 0)</f>
        <v>0</v>
      </c>
      <c r="N232" s="1" t="str">
        <f>IF(NOT(ISBLANK(Table2[[#This Row],[Poste de dépense (Nom de l''item sur le devis)]])), "Incomplète","Inutilisée")</f>
        <v>Inutilisée</v>
      </c>
      <c r="O232" s="106">
        <f>IF((Table2[[#This Row],[Coût total ]]-Table2[[#This Row],[Financement de l''organisation (en espèces)]])&gt;1500000, 1500000, (Table2[[#This Row],[Coût total ]]-Table2[[#This Row],[Financement de l''organisation (en espèces)]]))</f>
        <v>0</v>
      </c>
      <c r="P232" s="106">
        <f>IF((Table2[[#This Row],[Coût total ]]-Table2[[#This Row],[Financement de l''organisation (en espèces)]])&lt;1500000, 0, (Table2[[#This Row],[Coût total ]]-Table2[[#This Row],[Financement de l''organisation (en espèces)]]))</f>
        <v>0</v>
      </c>
      <c r="Q232" s="1" t="b">
        <f>Table2[[#This Row],[Erreurs de partage des coûts]]="Erreur de partage des coûts"</f>
        <v>0</v>
      </c>
    </row>
    <row r="233" spans="2:17" s="1" customFormat="1" ht="30" customHeight="1" x14ac:dyDescent="0.45">
      <c r="B233" s="2"/>
      <c r="C233" s="48">
        <v>0</v>
      </c>
      <c r="D233" s="51"/>
      <c r="E233" s="53">
        <f>Table2[[#This Row],[Coût unitaire (Sans taxes)]]*Table2[[#This Row],[Nombre d''unités]]</f>
        <v>0</v>
      </c>
      <c r="F233" s="117"/>
      <c r="G233" s="118">
        <f>SUM(Table2[[#This Row],[Coût total ]]*0.3)</f>
        <v>0</v>
      </c>
      <c r="H233" s="119">
        <f>Table2[[#This Row],[Coût total ]]-Table2[[#This Row],[Financement de l''organisation (en espèces)]]</f>
        <v>0</v>
      </c>
      <c r="I233" s="3"/>
      <c r="J233" s="3"/>
      <c r="K23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3" s="146" t="str">
        <f>IF(AND(Table2[[#This Row],[Coût total ]]&gt;0, NOT((ISBLANK(Table2[[#This Row],[Catégorie des coûts]]))),NOT((ISBLANK(Table2[[#This Row],[Poste de dépense (Nom de l''item sur le devis)]]))), Table2[[#This Row],[Erreurs de partage des coûts]]="Aucune erreur identifiée!", NOT((ISBLANK(Table2[[#This Row],[Fournisseur]])))), "Complète", N233)</f>
        <v>Inutilisée</v>
      </c>
      <c r="M233" s="120">
        <f>IF(OR(Table2[[#This Row],[Verif2++]]=TRUE, AND(NOT(ISBLANK(Table2[[#This Row],[Poste de dépense (Nom de l''item sur le devis)]])),Table2[[#This Row],[Coût total ]]&lt;=0,Table2[[#This Row],[Financement de l''organisation (en espèces)]]&lt;=0,Table2[[#This Row],[Validité des entrées]]="Incomplète")), 1, 0)</f>
        <v>0</v>
      </c>
      <c r="N233" s="1" t="str">
        <f>IF(NOT(ISBLANK(Table2[[#This Row],[Poste de dépense (Nom de l''item sur le devis)]])), "Incomplète","Inutilisée")</f>
        <v>Inutilisée</v>
      </c>
      <c r="O233" s="106">
        <f>IF((Table2[[#This Row],[Coût total ]]-Table2[[#This Row],[Financement de l''organisation (en espèces)]])&gt;1500000, 1500000, (Table2[[#This Row],[Coût total ]]-Table2[[#This Row],[Financement de l''organisation (en espèces)]]))</f>
        <v>0</v>
      </c>
      <c r="P233" s="106">
        <f>IF((Table2[[#This Row],[Coût total ]]-Table2[[#This Row],[Financement de l''organisation (en espèces)]])&lt;1500000, 0, (Table2[[#This Row],[Coût total ]]-Table2[[#This Row],[Financement de l''organisation (en espèces)]]))</f>
        <v>0</v>
      </c>
      <c r="Q233" s="1" t="b">
        <f>Table2[[#This Row],[Erreurs de partage des coûts]]="Erreur de partage des coûts"</f>
        <v>0</v>
      </c>
    </row>
    <row r="234" spans="2:17" s="1" customFormat="1" ht="30" customHeight="1" x14ac:dyDescent="0.45">
      <c r="B234" s="2"/>
      <c r="C234" s="48">
        <v>0</v>
      </c>
      <c r="D234" s="51"/>
      <c r="E234" s="53">
        <f>Table2[[#This Row],[Coût unitaire (Sans taxes)]]*Table2[[#This Row],[Nombre d''unités]]</f>
        <v>0</v>
      </c>
      <c r="F234" s="117"/>
      <c r="G234" s="118">
        <f>SUM(Table2[[#This Row],[Coût total ]]*0.3)</f>
        <v>0</v>
      </c>
      <c r="H234" s="119">
        <f>Table2[[#This Row],[Coût total ]]-Table2[[#This Row],[Financement de l''organisation (en espèces)]]</f>
        <v>0</v>
      </c>
      <c r="I234" s="3"/>
      <c r="J234" s="3"/>
      <c r="K23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4" s="146" t="str">
        <f>IF(AND(Table2[[#This Row],[Coût total ]]&gt;0, NOT((ISBLANK(Table2[[#This Row],[Catégorie des coûts]]))),NOT((ISBLANK(Table2[[#This Row],[Poste de dépense (Nom de l''item sur le devis)]]))), Table2[[#This Row],[Erreurs de partage des coûts]]="Aucune erreur identifiée!", NOT((ISBLANK(Table2[[#This Row],[Fournisseur]])))), "Complète", N234)</f>
        <v>Inutilisée</v>
      </c>
      <c r="M234" s="120">
        <f>IF(OR(Table2[[#This Row],[Verif2++]]=TRUE, AND(NOT(ISBLANK(Table2[[#This Row],[Poste de dépense (Nom de l''item sur le devis)]])),Table2[[#This Row],[Coût total ]]&lt;=0,Table2[[#This Row],[Financement de l''organisation (en espèces)]]&lt;=0,Table2[[#This Row],[Validité des entrées]]="Incomplète")), 1, 0)</f>
        <v>0</v>
      </c>
      <c r="N234" s="1" t="str">
        <f>IF(NOT(ISBLANK(Table2[[#This Row],[Poste de dépense (Nom de l''item sur le devis)]])), "Incomplète","Inutilisée")</f>
        <v>Inutilisée</v>
      </c>
      <c r="O234" s="106">
        <f>IF((Table2[[#This Row],[Coût total ]]-Table2[[#This Row],[Financement de l''organisation (en espèces)]])&gt;1500000, 1500000, (Table2[[#This Row],[Coût total ]]-Table2[[#This Row],[Financement de l''organisation (en espèces)]]))</f>
        <v>0</v>
      </c>
      <c r="P234" s="106">
        <f>IF((Table2[[#This Row],[Coût total ]]-Table2[[#This Row],[Financement de l''organisation (en espèces)]])&lt;1500000, 0, (Table2[[#This Row],[Coût total ]]-Table2[[#This Row],[Financement de l''organisation (en espèces)]]))</f>
        <v>0</v>
      </c>
      <c r="Q234" s="1" t="b">
        <f>Table2[[#This Row],[Erreurs de partage des coûts]]="Erreur de partage des coûts"</f>
        <v>0</v>
      </c>
    </row>
    <row r="235" spans="2:17" s="1" customFormat="1" ht="30" customHeight="1" x14ac:dyDescent="0.45">
      <c r="B235" s="2"/>
      <c r="C235" s="48">
        <v>0</v>
      </c>
      <c r="D235" s="51"/>
      <c r="E235" s="53">
        <f>Table2[[#This Row],[Coût unitaire (Sans taxes)]]*Table2[[#This Row],[Nombre d''unités]]</f>
        <v>0</v>
      </c>
      <c r="F235" s="117"/>
      <c r="G235" s="118">
        <f>SUM(Table2[[#This Row],[Coût total ]]*0.3)</f>
        <v>0</v>
      </c>
      <c r="H235" s="119">
        <f>Table2[[#This Row],[Coût total ]]-Table2[[#This Row],[Financement de l''organisation (en espèces)]]</f>
        <v>0</v>
      </c>
      <c r="I235" s="3"/>
      <c r="J235" s="3"/>
      <c r="K23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5" s="146" t="str">
        <f>IF(AND(Table2[[#This Row],[Coût total ]]&gt;0, NOT((ISBLANK(Table2[[#This Row],[Catégorie des coûts]]))),NOT((ISBLANK(Table2[[#This Row],[Poste de dépense (Nom de l''item sur le devis)]]))), Table2[[#This Row],[Erreurs de partage des coûts]]="Aucune erreur identifiée!", NOT((ISBLANK(Table2[[#This Row],[Fournisseur]])))), "Complète", N235)</f>
        <v>Inutilisée</v>
      </c>
      <c r="M235" s="120">
        <f>IF(OR(Table2[[#This Row],[Verif2++]]=TRUE, AND(NOT(ISBLANK(Table2[[#This Row],[Poste de dépense (Nom de l''item sur le devis)]])),Table2[[#This Row],[Coût total ]]&lt;=0,Table2[[#This Row],[Financement de l''organisation (en espèces)]]&lt;=0,Table2[[#This Row],[Validité des entrées]]="Incomplète")), 1, 0)</f>
        <v>0</v>
      </c>
      <c r="N235" s="1" t="str">
        <f>IF(NOT(ISBLANK(Table2[[#This Row],[Poste de dépense (Nom de l''item sur le devis)]])), "Incomplète","Inutilisée")</f>
        <v>Inutilisée</v>
      </c>
      <c r="O235" s="106">
        <f>IF((Table2[[#This Row],[Coût total ]]-Table2[[#This Row],[Financement de l''organisation (en espèces)]])&gt;1500000, 1500000, (Table2[[#This Row],[Coût total ]]-Table2[[#This Row],[Financement de l''organisation (en espèces)]]))</f>
        <v>0</v>
      </c>
      <c r="P235" s="106">
        <f>IF((Table2[[#This Row],[Coût total ]]-Table2[[#This Row],[Financement de l''organisation (en espèces)]])&lt;1500000, 0, (Table2[[#This Row],[Coût total ]]-Table2[[#This Row],[Financement de l''organisation (en espèces)]]))</f>
        <v>0</v>
      </c>
      <c r="Q235" s="1" t="b">
        <f>Table2[[#This Row],[Erreurs de partage des coûts]]="Erreur de partage des coûts"</f>
        <v>0</v>
      </c>
    </row>
    <row r="236" spans="2:17" s="1" customFormat="1" ht="30" customHeight="1" x14ac:dyDescent="0.45">
      <c r="B236" s="2"/>
      <c r="C236" s="48">
        <v>0</v>
      </c>
      <c r="D236" s="51"/>
      <c r="E236" s="53">
        <f>Table2[[#This Row],[Coût unitaire (Sans taxes)]]*Table2[[#This Row],[Nombre d''unités]]</f>
        <v>0</v>
      </c>
      <c r="F236" s="117"/>
      <c r="G236" s="118">
        <f>SUM(Table2[[#This Row],[Coût total ]]*0.3)</f>
        <v>0</v>
      </c>
      <c r="H236" s="119">
        <f>Table2[[#This Row],[Coût total ]]-Table2[[#This Row],[Financement de l''organisation (en espèces)]]</f>
        <v>0</v>
      </c>
      <c r="I236" s="3"/>
      <c r="J236" s="3"/>
      <c r="K23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6" s="146" t="str">
        <f>IF(AND(Table2[[#This Row],[Coût total ]]&gt;0, NOT((ISBLANK(Table2[[#This Row],[Catégorie des coûts]]))),NOT((ISBLANK(Table2[[#This Row],[Poste de dépense (Nom de l''item sur le devis)]]))), Table2[[#This Row],[Erreurs de partage des coûts]]="Aucune erreur identifiée!", NOT((ISBLANK(Table2[[#This Row],[Fournisseur]])))), "Complète", N236)</f>
        <v>Inutilisée</v>
      </c>
      <c r="M236" s="120">
        <f>IF(OR(Table2[[#This Row],[Verif2++]]=TRUE, AND(NOT(ISBLANK(Table2[[#This Row],[Poste de dépense (Nom de l''item sur le devis)]])),Table2[[#This Row],[Coût total ]]&lt;=0,Table2[[#This Row],[Financement de l''organisation (en espèces)]]&lt;=0,Table2[[#This Row],[Validité des entrées]]="Incomplète")), 1, 0)</f>
        <v>0</v>
      </c>
      <c r="N236" s="1" t="str">
        <f>IF(NOT(ISBLANK(Table2[[#This Row],[Poste de dépense (Nom de l''item sur le devis)]])), "Incomplète","Inutilisée")</f>
        <v>Inutilisée</v>
      </c>
      <c r="O236" s="106">
        <f>IF((Table2[[#This Row],[Coût total ]]-Table2[[#This Row],[Financement de l''organisation (en espèces)]])&gt;1500000, 1500000, (Table2[[#This Row],[Coût total ]]-Table2[[#This Row],[Financement de l''organisation (en espèces)]]))</f>
        <v>0</v>
      </c>
      <c r="P236" s="106">
        <f>IF((Table2[[#This Row],[Coût total ]]-Table2[[#This Row],[Financement de l''organisation (en espèces)]])&lt;1500000, 0, (Table2[[#This Row],[Coût total ]]-Table2[[#This Row],[Financement de l''organisation (en espèces)]]))</f>
        <v>0</v>
      </c>
      <c r="Q236" s="1" t="b">
        <f>Table2[[#This Row],[Erreurs de partage des coûts]]="Erreur de partage des coûts"</f>
        <v>0</v>
      </c>
    </row>
    <row r="237" spans="2:17" s="1" customFormat="1" ht="30" customHeight="1" x14ac:dyDescent="0.45">
      <c r="B237" s="2"/>
      <c r="C237" s="48">
        <v>0</v>
      </c>
      <c r="D237" s="51"/>
      <c r="E237" s="53">
        <f>Table2[[#This Row],[Coût unitaire (Sans taxes)]]*Table2[[#This Row],[Nombre d''unités]]</f>
        <v>0</v>
      </c>
      <c r="F237" s="117"/>
      <c r="G237" s="118">
        <f>SUM(Table2[[#This Row],[Coût total ]]*0.3)</f>
        <v>0</v>
      </c>
      <c r="H237" s="119">
        <f>Table2[[#This Row],[Coût total ]]-Table2[[#This Row],[Financement de l''organisation (en espèces)]]</f>
        <v>0</v>
      </c>
      <c r="I237" s="3"/>
      <c r="J237" s="3"/>
      <c r="K23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7" s="146" t="str">
        <f>IF(AND(Table2[[#This Row],[Coût total ]]&gt;0, NOT((ISBLANK(Table2[[#This Row],[Catégorie des coûts]]))),NOT((ISBLANK(Table2[[#This Row],[Poste de dépense (Nom de l''item sur le devis)]]))), Table2[[#This Row],[Erreurs de partage des coûts]]="Aucune erreur identifiée!", NOT((ISBLANK(Table2[[#This Row],[Fournisseur]])))), "Complète", N237)</f>
        <v>Inutilisée</v>
      </c>
      <c r="M237" s="120">
        <f>IF(OR(Table2[[#This Row],[Verif2++]]=TRUE, AND(NOT(ISBLANK(Table2[[#This Row],[Poste de dépense (Nom de l''item sur le devis)]])),Table2[[#This Row],[Coût total ]]&lt;=0,Table2[[#This Row],[Financement de l''organisation (en espèces)]]&lt;=0,Table2[[#This Row],[Validité des entrées]]="Incomplète")), 1, 0)</f>
        <v>0</v>
      </c>
      <c r="N237" s="1" t="str">
        <f>IF(NOT(ISBLANK(Table2[[#This Row],[Poste de dépense (Nom de l''item sur le devis)]])), "Incomplète","Inutilisée")</f>
        <v>Inutilisée</v>
      </c>
      <c r="O237" s="106">
        <f>IF((Table2[[#This Row],[Coût total ]]-Table2[[#This Row],[Financement de l''organisation (en espèces)]])&gt;1500000, 1500000, (Table2[[#This Row],[Coût total ]]-Table2[[#This Row],[Financement de l''organisation (en espèces)]]))</f>
        <v>0</v>
      </c>
      <c r="P237" s="106">
        <f>IF((Table2[[#This Row],[Coût total ]]-Table2[[#This Row],[Financement de l''organisation (en espèces)]])&lt;1500000, 0, (Table2[[#This Row],[Coût total ]]-Table2[[#This Row],[Financement de l''organisation (en espèces)]]))</f>
        <v>0</v>
      </c>
      <c r="Q237" s="1" t="b">
        <f>Table2[[#This Row],[Erreurs de partage des coûts]]="Erreur de partage des coûts"</f>
        <v>0</v>
      </c>
    </row>
    <row r="238" spans="2:17" s="1" customFormat="1" ht="30" customHeight="1" x14ac:dyDescent="0.45">
      <c r="B238" s="2"/>
      <c r="C238" s="48">
        <v>0</v>
      </c>
      <c r="D238" s="51"/>
      <c r="E238" s="53">
        <f>Table2[[#This Row],[Coût unitaire (Sans taxes)]]*Table2[[#This Row],[Nombre d''unités]]</f>
        <v>0</v>
      </c>
      <c r="F238" s="117"/>
      <c r="G238" s="118">
        <f>SUM(Table2[[#This Row],[Coût total ]]*0.3)</f>
        <v>0</v>
      </c>
      <c r="H238" s="119">
        <f>Table2[[#This Row],[Coût total ]]-Table2[[#This Row],[Financement de l''organisation (en espèces)]]</f>
        <v>0</v>
      </c>
      <c r="I238" s="3"/>
      <c r="J238" s="3"/>
      <c r="K23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8" s="146" t="str">
        <f>IF(AND(Table2[[#This Row],[Coût total ]]&gt;0, NOT((ISBLANK(Table2[[#This Row],[Catégorie des coûts]]))),NOT((ISBLANK(Table2[[#This Row],[Poste de dépense (Nom de l''item sur le devis)]]))), Table2[[#This Row],[Erreurs de partage des coûts]]="Aucune erreur identifiée!", NOT((ISBLANK(Table2[[#This Row],[Fournisseur]])))), "Complète", N238)</f>
        <v>Inutilisée</v>
      </c>
      <c r="M238" s="120">
        <f>IF(OR(Table2[[#This Row],[Verif2++]]=TRUE, AND(NOT(ISBLANK(Table2[[#This Row],[Poste de dépense (Nom de l''item sur le devis)]])),Table2[[#This Row],[Coût total ]]&lt;=0,Table2[[#This Row],[Financement de l''organisation (en espèces)]]&lt;=0,Table2[[#This Row],[Validité des entrées]]="Incomplète")), 1, 0)</f>
        <v>0</v>
      </c>
      <c r="N238" s="1" t="str">
        <f>IF(NOT(ISBLANK(Table2[[#This Row],[Poste de dépense (Nom de l''item sur le devis)]])), "Incomplète","Inutilisée")</f>
        <v>Inutilisée</v>
      </c>
      <c r="O238" s="106">
        <f>IF((Table2[[#This Row],[Coût total ]]-Table2[[#This Row],[Financement de l''organisation (en espèces)]])&gt;1500000, 1500000, (Table2[[#This Row],[Coût total ]]-Table2[[#This Row],[Financement de l''organisation (en espèces)]]))</f>
        <v>0</v>
      </c>
      <c r="P238" s="106">
        <f>IF((Table2[[#This Row],[Coût total ]]-Table2[[#This Row],[Financement de l''organisation (en espèces)]])&lt;1500000, 0, (Table2[[#This Row],[Coût total ]]-Table2[[#This Row],[Financement de l''organisation (en espèces)]]))</f>
        <v>0</v>
      </c>
      <c r="Q238" s="1" t="b">
        <f>Table2[[#This Row],[Erreurs de partage des coûts]]="Erreur de partage des coûts"</f>
        <v>0</v>
      </c>
    </row>
    <row r="239" spans="2:17" s="1" customFormat="1" ht="30" customHeight="1" x14ac:dyDescent="0.45">
      <c r="B239" s="2"/>
      <c r="C239" s="48">
        <v>0</v>
      </c>
      <c r="D239" s="51"/>
      <c r="E239" s="53">
        <f>Table2[[#This Row],[Coût unitaire (Sans taxes)]]*Table2[[#This Row],[Nombre d''unités]]</f>
        <v>0</v>
      </c>
      <c r="F239" s="117"/>
      <c r="G239" s="118">
        <f>SUM(Table2[[#This Row],[Coût total ]]*0.3)</f>
        <v>0</v>
      </c>
      <c r="H239" s="119">
        <f>Table2[[#This Row],[Coût total ]]-Table2[[#This Row],[Financement de l''organisation (en espèces)]]</f>
        <v>0</v>
      </c>
      <c r="I239" s="3"/>
      <c r="J239" s="3"/>
      <c r="K23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39" s="146" t="str">
        <f>IF(AND(Table2[[#This Row],[Coût total ]]&gt;0, NOT((ISBLANK(Table2[[#This Row],[Catégorie des coûts]]))),NOT((ISBLANK(Table2[[#This Row],[Poste de dépense (Nom de l''item sur le devis)]]))), Table2[[#This Row],[Erreurs de partage des coûts]]="Aucune erreur identifiée!", NOT((ISBLANK(Table2[[#This Row],[Fournisseur]])))), "Complète", N239)</f>
        <v>Inutilisée</v>
      </c>
      <c r="M239" s="120">
        <f>IF(OR(Table2[[#This Row],[Verif2++]]=TRUE, AND(NOT(ISBLANK(Table2[[#This Row],[Poste de dépense (Nom de l''item sur le devis)]])),Table2[[#This Row],[Coût total ]]&lt;=0,Table2[[#This Row],[Financement de l''organisation (en espèces)]]&lt;=0,Table2[[#This Row],[Validité des entrées]]="Incomplète")), 1, 0)</f>
        <v>0</v>
      </c>
      <c r="N239" s="1" t="str">
        <f>IF(NOT(ISBLANK(Table2[[#This Row],[Poste de dépense (Nom de l''item sur le devis)]])), "Incomplète","Inutilisée")</f>
        <v>Inutilisée</v>
      </c>
      <c r="O239" s="106">
        <f>IF((Table2[[#This Row],[Coût total ]]-Table2[[#This Row],[Financement de l''organisation (en espèces)]])&gt;1500000, 1500000, (Table2[[#This Row],[Coût total ]]-Table2[[#This Row],[Financement de l''organisation (en espèces)]]))</f>
        <v>0</v>
      </c>
      <c r="P239" s="106">
        <f>IF((Table2[[#This Row],[Coût total ]]-Table2[[#This Row],[Financement de l''organisation (en espèces)]])&lt;1500000, 0, (Table2[[#This Row],[Coût total ]]-Table2[[#This Row],[Financement de l''organisation (en espèces)]]))</f>
        <v>0</v>
      </c>
      <c r="Q239" s="1" t="b">
        <f>Table2[[#This Row],[Erreurs de partage des coûts]]="Erreur de partage des coûts"</f>
        <v>0</v>
      </c>
    </row>
    <row r="240" spans="2:17" s="1" customFormat="1" ht="30" customHeight="1" x14ac:dyDescent="0.45">
      <c r="B240" s="2"/>
      <c r="C240" s="48">
        <v>0</v>
      </c>
      <c r="D240" s="51"/>
      <c r="E240" s="53">
        <f>Table2[[#This Row],[Coût unitaire (Sans taxes)]]*Table2[[#This Row],[Nombre d''unités]]</f>
        <v>0</v>
      </c>
      <c r="F240" s="117"/>
      <c r="G240" s="118">
        <f>SUM(Table2[[#This Row],[Coût total ]]*0.3)</f>
        <v>0</v>
      </c>
      <c r="H240" s="119">
        <f>Table2[[#This Row],[Coût total ]]-Table2[[#This Row],[Financement de l''organisation (en espèces)]]</f>
        <v>0</v>
      </c>
      <c r="I240" s="3"/>
      <c r="J240" s="3"/>
      <c r="K24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0" s="146" t="str">
        <f>IF(AND(Table2[[#This Row],[Coût total ]]&gt;0, NOT((ISBLANK(Table2[[#This Row],[Catégorie des coûts]]))),NOT((ISBLANK(Table2[[#This Row],[Poste de dépense (Nom de l''item sur le devis)]]))), Table2[[#This Row],[Erreurs de partage des coûts]]="Aucune erreur identifiée!", NOT((ISBLANK(Table2[[#This Row],[Fournisseur]])))), "Complète", N240)</f>
        <v>Inutilisée</v>
      </c>
      <c r="M240" s="120">
        <f>IF(OR(Table2[[#This Row],[Verif2++]]=TRUE, AND(NOT(ISBLANK(Table2[[#This Row],[Poste de dépense (Nom de l''item sur le devis)]])),Table2[[#This Row],[Coût total ]]&lt;=0,Table2[[#This Row],[Financement de l''organisation (en espèces)]]&lt;=0,Table2[[#This Row],[Validité des entrées]]="Incomplète")), 1, 0)</f>
        <v>0</v>
      </c>
      <c r="N240" s="1" t="str">
        <f>IF(NOT(ISBLANK(Table2[[#This Row],[Poste de dépense (Nom de l''item sur le devis)]])), "Incomplète","Inutilisée")</f>
        <v>Inutilisée</v>
      </c>
      <c r="O240" s="106">
        <f>IF((Table2[[#This Row],[Coût total ]]-Table2[[#This Row],[Financement de l''organisation (en espèces)]])&gt;1500000, 1500000, (Table2[[#This Row],[Coût total ]]-Table2[[#This Row],[Financement de l''organisation (en espèces)]]))</f>
        <v>0</v>
      </c>
      <c r="P240" s="106">
        <f>IF((Table2[[#This Row],[Coût total ]]-Table2[[#This Row],[Financement de l''organisation (en espèces)]])&lt;1500000, 0, (Table2[[#This Row],[Coût total ]]-Table2[[#This Row],[Financement de l''organisation (en espèces)]]))</f>
        <v>0</v>
      </c>
      <c r="Q240" s="1" t="b">
        <f>Table2[[#This Row],[Erreurs de partage des coûts]]="Erreur de partage des coûts"</f>
        <v>0</v>
      </c>
    </row>
    <row r="241" spans="2:17" s="1" customFormat="1" ht="30" customHeight="1" x14ac:dyDescent="0.45">
      <c r="B241" s="2"/>
      <c r="C241" s="48">
        <v>0</v>
      </c>
      <c r="D241" s="51"/>
      <c r="E241" s="53">
        <f>Table2[[#This Row],[Coût unitaire (Sans taxes)]]*Table2[[#This Row],[Nombre d''unités]]</f>
        <v>0</v>
      </c>
      <c r="F241" s="117"/>
      <c r="G241" s="118">
        <f>SUM(Table2[[#This Row],[Coût total ]]*0.3)</f>
        <v>0</v>
      </c>
      <c r="H241" s="119">
        <f>Table2[[#This Row],[Coût total ]]-Table2[[#This Row],[Financement de l''organisation (en espèces)]]</f>
        <v>0</v>
      </c>
      <c r="I241" s="3"/>
      <c r="J241" s="3"/>
      <c r="K24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1" s="146" t="str">
        <f>IF(AND(Table2[[#This Row],[Coût total ]]&gt;0, NOT((ISBLANK(Table2[[#This Row],[Catégorie des coûts]]))),NOT((ISBLANK(Table2[[#This Row],[Poste de dépense (Nom de l''item sur le devis)]]))), Table2[[#This Row],[Erreurs de partage des coûts]]="Aucune erreur identifiée!", NOT((ISBLANK(Table2[[#This Row],[Fournisseur]])))), "Complète", N241)</f>
        <v>Inutilisée</v>
      </c>
      <c r="M241" s="120">
        <f>IF(OR(Table2[[#This Row],[Verif2++]]=TRUE, AND(NOT(ISBLANK(Table2[[#This Row],[Poste de dépense (Nom de l''item sur le devis)]])),Table2[[#This Row],[Coût total ]]&lt;=0,Table2[[#This Row],[Financement de l''organisation (en espèces)]]&lt;=0,Table2[[#This Row],[Validité des entrées]]="Incomplète")), 1, 0)</f>
        <v>0</v>
      </c>
      <c r="N241" s="1" t="str">
        <f>IF(NOT(ISBLANK(Table2[[#This Row],[Poste de dépense (Nom de l''item sur le devis)]])), "Incomplète","Inutilisée")</f>
        <v>Inutilisée</v>
      </c>
      <c r="O241" s="106">
        <f>IF((Table2[[#This Row],[Coût total ]]-Table2[[#This Row],[Financement de l''organisation (en espèces)]])&gt;1500000, 1500000, (Table2[[#This Row],[Coût total ]]-Table2[[#This Row],[Financement de l''organisation (en espèces)]]))</f>
        <v>0</v>
      </c>
      <c r="P241" s="106">
        <f>IF((Table2[[#This Row],[Coût total ]]-Table2[[#This Row],[Financement de l''organisation (en espèces)]])&lt;1500000, 0, (Table2[[#This Row],[Coût total ]]-Table2[[#This Row],[Financement de l''organisation (en espèces)]]))</f>
        <v>0</v>
      </c>
      <c r="Q241" s="1" t="b">
        <f>Table2[[#This Row],[Erreurs de partage des coûts]]="Erreur de partage des coûts"</f>
        <v>0</v>
      </c>
    </row>
    <row r="242" spans="2:17" s="1" customFormat="1" ht="30" customHeight="1" x14ac:dyDescent="0.45">
      <c r="B242" s="2"/>
      <c r="C242" s="48">
        <v>0</v>
      </c>
      <c r="D242" s="51"/>
      <c r="E242" s="53">
        <f>Table2[[#This Row],[Coût unitaire (Sans taxes)]]*Table2[[#This Row],[Nombre d''unités]]</f>
        <v>0</v>
      </c>
      <c r="F242" s="117"/>
      <c r="G242" s="118">
        <f>SUM(Table2[[#This Row],[Coût total ]]*0.3)</f>
        <v>0</v>
      </c>
      <c r="H242" s="119">
        <f>Table2[[#This Row],[Coût total ]]-Table2[[#This Row],[Financement de l''organisation (en espèces)]]</f>
        <v>0</v>
      </c>
      <c r="I242" s="3"/>
      <c r="J242" s="3"/>
      <c r="K24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2" s="146" t="str">
        <f>IF(AND(Table2[[#This Row],[Coût total ]]&gt;0, NOT((ISBLANK(Table2[[#This Row],[Catégorie des coûts]]))),NOT((ISBLANK(Table2[[#This Row],[Poste de dépense (Nom de l''item sur le devis)]]))), Table2[[#This Row],[Erreurs de partage des coûts]]="Aucune erreur identifiée!", NOT((ISBLANK(Table2[[#This Row],[Fournisseur]])))), "Complète", N242)</f>
        <v>Inutilisée</v>
      </c>
      <c r="M242" s="120">
        <f>IF(OR(Table2[[#This Row],[Verif2++]]=TRUE, AND(NOT(ISBLANK(Table2[[#This Row],[Poste de dépense (Nom de l''item sur le devis)]])),Table2[[#This Row],[Coût total ]]&lt;=0,Table2[[#This Row],[Financement de l''organisation (en espèces)]]&lt;=0,Table2[[#This Row],[Validité des entrées]]="Incomplète")), 1, 0)</f>
        <v>0</v>
      </c>
      <c r="N242" s="1" t="str">
        <f>IF(NOT(ISBLANK(Table2[[#This Row],[Poste de dépense (Nom de l''item sur le devis)]])), "Incomplète","Inutilisée")</f>
        <v>Inutilisée</v>
      </c>
      <c r="O242" s="106">
        <f>IF((Table2[[#This Row],[Coût total ]]-Table2[[#This Row],[Financement de l''organisation (en espèces)]])&gt;1500000, 1500000, (Table2[[#This Row],[Coût total ]]-Table2[[#This Row],[Financement de l''organisation (en espèces)]]))</f>
        <v>0</v>
      </c>
      <c r="P242" s="106">
        <f>IF((Table2[[#This Row],[Coût total ]]-Table2[[#This Row],[Financement de l''organisation (en espèces)]])&lt;1500000, 0, (Table2[[#This Row],[Coût total ]]-Table2[[#This Row],[Financement de l''organisation (en espèces)]]))</f>
        <v>0</v>
      </c>
      <c r="Q242" s="1" t="b">
        <f>Table2[[#This Row],[Erreurs de partage des coûts]]="Erreur de partage des coûts"</f>
        <v>0</v>
      </c>
    </row>
    <row r="243" spans="2:17" s="1" customFormat="1" ht="30" customHeight="1" x14ac:dyDescent="0.45">
      <c r="B243" s="2"/>
      <c r="C243" s="48">
        <v>0</v>
      </c>
      <c r="D243" s="51"/>
      <c r="E243" s="53">
        <f>Table2[[#This Row],[Coût unitaire (Sans taxes)]]*Table2[[#This Row],[Nombre d''unités]]</f>
        <v>0</v>
      </c>
      <c r="F243" s="117"/>
      <c r="G243" s="118">
        <f>SUM(Table2[[#This Row],[Coût total ]]*0.3)</f>
        <v>0</v>
      </c>
      <c r="H243" s="119">
        <f>Table2[[#This Row],[Coût total ]]-Table2[[#This Row],[Financement de l''organisation (en espèces)]]</f>
        <v>0</v>
      </c>
      <c r="I243" s="3"/>
      <c r="J243" s="3"/>
      <c r="K24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3" s="146" t="str">
        <f>IF(AND(Table2[[#This Row],[Coût total ]]&gt;0, NOT((ISBLANK(Table2[[#This Row],[Catégorie des coûts]]))),NOT((ISBLANK(Table2[[#This Row],[Poste de dépense (Nom de l''item sur le devis)]]))), Table2[[#This Row],[Erreurs de partage des coûts]]="Aucune erreur identifiée!", NOT((ISBLANK(Table2[[#This Row],[Fournisseur]])))), "Complète", N243)</f>
        <v>Inutilisée</v>
      </c>
      <c r="M243" s="120">
        <f>IF(OR(Table2[[#This Row],[Verif2++]]=TRUE, AND(NOT(ISBLANK(Table2[[#This Row],[Poste de dépense (Nom de l''item sur le devis)]])),Table2[[#This Row],[Coût total ]]&lt;=0,Table2[[#This Row],[Financement de l''organisation (en espèces)]]&lt;=0,Table2[[#This Row],[Validité des entrées]]="Incomplète")), 1, 0)</f>
        <v>0</v>
      </c>
      <c r="N243" s="1" t="str">
        <f>IF(NOT(ISBLANK(Table2[[#This Row],[Poste de dépense (Nom de l''item sur le devis)]])), "Incomplète","Inutilisée")</f>
        <v>Inutilisée</v>
      </c>
      <c r="O243" s="106">
        <f>IF((Table2[[#This Row],[Coût total ]]-Table2[[#This Row],[Financement de l''organisation (en espèces)]])&gt;1500000, 1500000, (Table2[[#This Row],[Coût total ]]-Table2[[#This Row],[Financement de l''organisation (en espèces)]]))</f>
        <v>0</v>
      </c>
      <c r="P243" s="106">
        <f>IF((Table2[[#This Row],[Coût total ]]-Table2[[#This Row],[Financement de l''organisation (en espèces)]])&lt;1500000, 0, (Table2[[#This Row],[Coût total ]]-Table2[[#This Row],[Financement de l''organisation (en espèces)]]))</f>
        <v>0</v>
      </c>
      <c r="Q243" s="1" t="b">
        <f>Table2[[#This Row],[Erreurs de partage des coûts]]="Erreur de partage des coûts"</f>
        <v>0</v>
      </c>
    </row>
    <row r="244" spans="2:17" s="1" customFormat="1" ht="30" customHeight="1" x14ac:dyDescent="0.45">
      <c r="B244" s="2"/>
      <c r="C244" s="48">
        <v>0</v>
      </c>
      <c r="D244" s="51"/>
      <c r="E244" s="53">
        <f>Table2[[#This Row],[Coût unitaire (Sans taxes)]]*Table2[[#This Row],[Nombre d''unités]]</f>
        <v>0</v>
      </c>
      <c r="F244" s="117"/>
      <c r="G244" s="118">
        <f>SUM(Table2[[#This Row],[Coût total ]]*0.3)</f>
        <v>0</v>
      </c>
      <c r="H244" s="119">
        <f>Table2[[#This Row],[Coût total ]]-Table2[[#This Row],[Financement de l''organisation (en espèces)]]</f>
        <v>0</v>
      </c>
      <c r="I244" s="3"/>
      <c r="J244" s="3"/>
      <c r="K24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4" s="146" t="str">
        <f>IF(AND(Table2[[#This Row],[Coût total ]]&gt;0, NOT((ISBLANK(Table2[[#This Row],[Catégorie des coûts]]))),NOT((ISBLANK(Table2[[#This Row],[Poste de dépense (Nom de l''item sur le devis)]]))), Table2[[#This Row],[Erreurs de partage des coûts]]="Aucune erreur identifiée!", NOT((ISBLANK(Table2[[#This Row],[Fournisseur]])))), "Complète", N244)</f>
        <v>Inutilisée</v>
      </c>
      <c r="M244" s="120">
        <f>IF(OR(Table2[[#This Row],[Verif2++]]=TRUE, AND(NOT(ISBLANK(Table2[[#This Row],[Poste de dépense (Nom de l''item sur le devis)]])),Table2[[#This Row],[Coût total ]]&lt;=0,Table2[[#This Row],[Financement de l''organisation (en espèces)]]&lt;=0,Table2[[#This Row],[Validité des entrées]]="Incomplète")), 1, 0)</f>
        <v>0</v>
      </c>
      <c r="N244" s="1" t="str">
        <f>IF(NOT(ISBLANK(Table2[[#This Row],[Poste de dépense (Nom de l''item sur le devis)]])), "Incomplète","Inutilisée")</f>
        <v>Inutilisée</v>
      </c>
      <c r="O244" s="106">
        <f>IF((Table2[[#This Row],[Coût total ]]-Table2[[#This Row],[Financement de l''organisation (en espèces)]])&gt;1500000, 1500000, (Table2[[#This Row],[Coût total ]]-Table2[[#This Row],[Financement de l''organisation (en espèces)]]))</f>
        <v>0</v>
      </c>
      <c r="P244" s="106">
        <f>IF((Table2[[#This Row],[Coût total ]]-Table2[[#This Row],[Financement de l''organisation (en espèces)]])&lt;1500000, 0, (Table2[[#This Row],[Coût total ]]-Table2[[#This Row],[Financement de l''organisation (en espèces)]]))</f>
        <v>0</v>
      </c>
      <c r="Q244" s="1" t="b">
        <f>Table2[[#This Row],[Erreurs de partage des coûts]]="Erreur de partage des coûts"</f>
        <v>0</v>
      </c>
    </row>
    <row r="245" spans="2:17" s="1" customFormat="1" ht="30" customHeight="1" x14ac:dyDescent="0.45">
      <c r="B245" s="2"/>
      <c r="C245" s="48">
        <v>0</v>
      </c>
      <c r="D245" s="51"/>
      <c r="E245" s="53">
        <f>Table2[[#This Row],[Coût unitaire (Sans taxes)]]*Table2[[#This Row],[Nombre d''unités]]</f>
        <v>0</v>
      </c>
      <c r="F245" s="117"/>
      <c r="G245" s="118">
        <f>SUM(Table2[[#This Row],[Coût total ]]*0.3)</f>
        <v>0</v>
      </c>
      <c r="H245" s="119">
        <f>Table2[[#This Row],[Coût total ]]-Table2[[#This Row],[Financement de l''organisation (en espèces)]]</f>
        <v>0</v>
      </c>
      <c r="I245" s="3"/>
      <c r="J245" s="3"/>
      <c r="K24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5" s="146" t="str">
        <f>IF(AND(Table2[[#This Row],[Coût total ]]&gt;0, NOT((ISBLANK(Table2[[#This Row],[Catégorie des coûts]]))),NOT((ISBLANK(Table2[[#This Row],[Poste de dépense (Nom de l''item sur le devis)]]))), Table2[[#This Row],[Erreurs de partage des coûts]]="Aucune erreur identifiée!", NOT((ISBLANK(Table2[[#This Row],[Fournisseur]])))), "Complète", N245)</f>
        <v>Inutilisée</v>
      </c>
      <c r="M245" s="120">
        <f>IF(OR(Table2[[#This Row],[Verif2++]]=TRUE, AND(NOT(ISBLANK(Table2[[#This Row],[Poste de dépense (Nom de l''item sur le devis)]])),Table2[[#This Row],[Coût total ]]&lt;=0,Table2[[#This Row],[Financement de l''organisation (en espèces)]]&lt;=0,Table2[[#This Row],[Validité des entrées]]="Incomplète")), 1, 0)</f>
        <v>0</v>
      </c>
      <c r="N245" s="1" t="str">
        <f>IF(NOT(ISBLANK(Table2[[#This Row],[Poste de dépense (Nom de l''item sur le devis)]])), "Incomplète","Inutilisée")</f>
        <v>Inutilisée</v>
      </c>
      <c r="O245" s="106">
        <f>IF((Table2[[#This Row],[Coût total ]]-Table2[[#This Row],[Financement de l''organisation (en espèces)]])&gt;1500000, 1500000, (Table2[[#This Row],[Coût total ]]-Table2[[#This Row],[Financement de l''organisation (en espèces)]]))</f>
        <v>0</v>
      </c>
      <c r="P245" s="106">
        <f>IF((Table2[[#This Row],[Coût total ]]-Table2[[#This Row],[Financement de l''organisation (en espèces)]])&lt;1500000, 0, (Table2[[#This Row],[Coût total ]]-Table2[[#This Row],[Financement de l''organisation (en espèces)]]))</f>
        <v>0</v>
      </c>
      <c r="Q245" s="1" t="b">
        <f>Table2[[#This Row],[Erreurs de partage des coûts]]="Erreur de partage des coûts"</f>
        <v>0</v>
      </c>
    </row>
    <row r="246" spans="2:17" s="1" customFormat="1" ht="30" customHeight="1" x14ac:dyDescent="0.45">
      <c r="B246" s="2"/>
      <c r="C246" s="48">
        <v>0</v>
      </c>
      <c r="D246" s="51"/>
      <c r="E246" s="53">
        <f>Table2[[#This Row],[Coût unitaire (Sans taxes)]]*Table2[[#This Row],[Nombre d''unités]]</f>
        <v>0</v>
      </c>
      <c r="F246" s="117"/>
      <c r="G246" s="118">
        <f>SUM(Table2[[#This Row],[Coût total ]]*0.3)</f>
        <v>0</v>
      </c>
      <c r="H246" s="119">
        <f>Table2[[#This Row],[Coût total ]]-Table2[[#This Row],[Financement de l''organisation (en espèces)]]</f>
        <v>0</v>
      </c>
      <c r="I246" s="3"/>
      <c r="J246" s="3"/>
      <c r="K24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6" s="146" t="str">
        <f>IF(AND(Table2[[#This Row],[Coût total ]]&gt;0, NOT((ISBLANK(Table2[[#This Row],[Catégorie des coûts]]))),NOT((ISBLANK(Table2[[#This Row],[Poste de dépense (Nom de l''item sur le devis)]]))), Table2[[#This Row],[Erreurs de partage des coûts]]="Aucune erreur identifiée!", NOT((ISBLANK(Table2[[#This Row],[Fournisseur]])))), "Complète", N246)</f>
        <v>Inutilisée</v>
      </c>
      <c r="M246" s="120">
        <f>IF(OR(Table2[[#This Row],[Verif2++]]=TRUE, AND(NOT(ISBLANK(Table2[[#This Row],[Poste de dépense (Nom de l''item sur le devis)]])),Table2[[#This Row],[Coût total ]]&lt;=0,Table2[[#This Row],[Financement de l''organisation (en espèces)]]&lt;=0,Table2[[#This Row],[Validité des entrées]]="Incomplète")), 1, 0)</f>
        <v>0</v>
      </c>
      <c r="N246" s="1" t="str">
        <f>IF(NOT(ISBLANK(Table2[[#This Row],[Poste de dépense (Nom de l''item sur le devis)]])), "Incomplète","Inutilisée")</f>
        <v>Inutilisée</v>
      </c>
      <c r="O246" s="106">
        <f>IF((Table2[[#This Row],[Coût total ]]-Table2[[#This Row],[Financement de l''organisation (en espèces)]])&gt;1500000, 1500000, (Table2[[#This Row],[Coût total ]]-Table2[[#This Row],[Financement de l''organisation (en espèces)]]))</f>
        <v>0</v>
      </c>
      <c r="P246" s="106">
        <f>IF((Table2[[#This Row],[Coût total ]]-Table2[[#This Row],[Financement de l''organisation (en espèces)]])&lt;1500000, 0, (Table2[[#This Row],[Coût total ]]-Table2[[#This Row],[Financement de l''organisation (en espèces)]]))</f>
        <v>0</v>
      </c>
      <c r="Q246" s="1" t="b">
        <f>Table2[[#This Row],[Erreurs de partage des coûts]]="Erreur de partage des coûts"</f>
        <v>0</v>
      </c>
    </row>
    <row r="247" spans="2:17" s="1" customFormat="1" ht="30" customHeight="1" x14ac:dyDescent="0.45">
      <c r="B247" s="2"/>
      <c r="C247" s="48">
        <v>0</v>
      </c>
      <c r="D247" s="51"/>
      <c r="E247" s="53">
        <f>Table2[[#This Row],[Coût unitaire (Sans taxes)]]*Table2[[#This Row],[Nombre d''unités]]</f>
        <v>0</v>
      </c>
      <c r="F247" s="117"/>
      <c r="G247" s="118">
        <f>SUM(Table2[[#This Row],[Coût total ]]*0.3)</f>
        <v>0</v>
      </c>
      <c r="H247" s="119">
        <f>Table2[[#This Row],[Coût total ]]-Table2[[#This Row],[Financement de l''organisation (en espèces)]]</f>
        <v>0</v>
      </c>
      <c r="I247" s="3"/>
      <c r="J247" s="3"/>
      <c r="K24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7" s="146" t="str">
        <f>IF(AND(Table2[[#This Row],[Coût total ]]&gt;0, NOT((ISBLANK(Table2[[#This Row],[Catégorie des coûts]]))),NOT((ISBLANK(Table2[[#This Row],[Poste de dépense (Nom de l''item sur le devis)]]))), Table2[[#This Row],[Erreurs de partage des coûts]]="Aucune erreur identifiée!", NOT((ISBLANK(Table2[[#This Row],[Fournisseur]])))), "Complète", N247)</f>
        <v>Inutilisée</v>
      </c>
      <c r="M247" s="120">
        <f>IF(OR(Table2[[#This Row],[Verif2++]]=TRUE, AND(NOT(ISBLANK(Table2[[#This Row],[Poste de dépense (Nom de l''item sur le devis)]])),Table2[[#This Row],[Coût total ]]&lt;=0,Table2[[#This Row],[Financement de l''organisation (en espèces)]]&lt;=0,Table2[[#This Row],[Validité des entrées]]="Incomplète")), 1, 0)</f>
        <v>0</v>
      </c>
      <c r="N247" s="1" t="str">
        <f>IF(NOT(ISBLANK(Table2[[#This Row],[Poste de dépense (Nom de l''item sur le devis)]])), "Incomplète","Inutilisée")</f>
        <v>Inutilisée</v>
      </c>
      <c r="O247" s="106">
        <f>IF((Table2[[#This Row],[Coût total ]]-Table2[[#This Row],[Financement de l''organisation (en espèces)]])&gt;1500000, 1500000, (Table2[[#This Row],[Coût total ]]-Table2[[#This Row],[Financement de l''organisation (en espèces)]]))</f>
        <v>0</v>
      </c>
      <c r="P247" s="106">
        <f>IF((Table2[[#This Row],[Coût total ]]-Table2[[#This Row],[Financement de l''organisation (en espèces)]])&lt;1500000, 0, (Table2[[#This Row],[Coût total ]]-Table2[[#This Row],[Financement de l''organisation (en espèces)]]))</f>
        <v>0</v>
      </c>
      <c r="Q247" s="1" t="b">
        <f>Table2[[#This Row],[Erreurs de partage des coûts]]="Erreur de partage des coûts"</f>
        <v>0</v>
      </c>
    </row>
    <row r="248" spans="2:17" s="1" customFormat="1" ht="30" customHeight="1" x14ac:dyDescent="0.45">
      <c r="B248" s="2"/>
      <c r="C248" s="48">
        <v>0</v>
      </c>
      <c r="D248" s="51"/>
      <c r="E248" s="53">
        <f>Table2[[#This Row],[Coût unitaire (Sans taxes)]]*Table2[[#This Row],[Nombre d''unités]]</f>
        <v>0</v>
      </c>
      <c r="F248" s="117"/>
      <c r="G248" s="118">
        <f>SUM(Table2[[#This Row],[Coût total ]]*0.3)</f>
        <v>0</v>
      </c>
      <c r="H248" s="119">
        <f>Table2[[#This Row],[Coût total ]]-Table2[[#This Row],[Financement de l''organisation (en espèces)]]</f>
        <v>0</v>
      </c>
      <c r="I248" s="3"/>
      <c r="J248" s="3"/>
      <c r="K24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8" s="146" t="str">
        <f>IF(AND(Table2[[#This Row],[Coût total ]]&gt;0, NOT((ISBLANK(Table2[[#This Row],[Catégorie des coûts]]))),NOT((ISBLANK(Table2[[#This Row],[Poste de dépense (Nom de l''item sur le devis)]]))), Table2[[#This Row],[Erreurs de partage des coûts]]="Aucune erreur identifiée!", NOT((ISBLANK(Table2[[#This Row],[Fournisseur]])))), "Complète", N248)</f>
        <v>Inutilisée</v>
      </c>
      <c r="M248" s="120">
        <f>IF(OR(Table2[[#This Row],[Verif2++]]=TRUE, AND(NOT(ISBLANK(Table2[[#This Row],[Poste de dépense (Nom de l''item sur le devis)]])),Table2[[#This Row],[Coût total ]]&lt;=0,Table2[[#This Row],[Financement de l''organisation (en espèces)]]&lt;=0,Table2[[#This Row],[Validité des entrées]]="Incomplète")), 1, 0)</f>
        <v>0</v>
      </c>
      <c r="N248" s="1" t="str">
        <f>IF(NOT(ISBLANK(Table2[[#This Row],[Poste de dépense (Nom de l''item sur le devis)]])), "Incomplète","Inutilisée")</f>
        <v>Inutilisée</v>
      </c>
      <c r="O248" s="106">
        <f>IF((Table2[[#This Row],[Coût total ]]-Table2[[#This Row],[Financement de l''organisation (en espèces)]])&gt;1500000, 1500000, (Table2[[#This Row],[Coût total ]]-Table2[[#This Row],[Financement de l''organisation (en espèces)]]))</f>
        <v>0</v>
      </c>
      <c r="P248" s="106">
        <f>IF((Table2[[#This Row],[Coût total ]]-Table2[[#This Row],[Financement de l''organisation (en espèces)]])&lt;1500000, 0, (Table2[[#This Row],[Coût total ]]-Table2[[#This Row],[Financement de l''organisation (en espèces)]]))</f>
        <v>0</v>
      </c>
      <c r="Q248" s="1" t="b">
        <f>Table2[[#This Row],[Erreurs de partage des coûts]]="Erreur de partage des coûts"</f>
        <v>0</v>
      </c>
    </row>
    <row r="249" spans="2:17" s="1" customFormat="1" ht="30" customHeight="1" x14ac:dyDescent="0.45">
      <c r="B249" s="2"/>
      <c r="C249" s="48">
        <v>0</v>
      </c>
      <c r="D249" s="51"/>
      <c r="E249" s="53">
        <f>Table2[[#This Row],[Coût unitaire (Sans taxes)]]*Table2[[#This Row],[Nombre d''unités]]</f>
        <v>0</v>
      </c>
      <c r="F249" s="117"/>
      <c r="G249" s="118">
        <f>SUM(Table2[[#This Row],[Coût total ]]*0.3)</f>
        <v>0</v>
      </c>
      <c r="H249" s="119">
        <f>Table2[[#This Row],[Coût total ]]-Table2[[#This Row],[Financement de l''organisation (en espèces)]]</f>
        <v>0</v>
      </c>
      <c r="I249" s="3"/>
      <c r="J249" s="3"/>
      <c r="K24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49" s="146" t="str">
        <f>IF(AND(Table2[[#This Row],[Coût total ]]&gt;0, NOT((ISBLANK(Table2[[#This Row],[Catégorie des coûts]]))),NOT((ISBLANK(Table2[[#This Row],[Poste de dépense (Nom de l''item sur le devis)]]))), Table2[[#This Row],[Erreurs de partage des coûts]]="Aucune erreur identifiée!", NOT((ISBLANK(Table2[[#This Row],[Fournisseur]])))), "Complète", N249)</f>
        <v>Inutilisée</v>
      </c>
      <c r="M249" s="120">
        <f>IF(OR(Table2[[#This Row],[Verif2++]]=TRUE, AND(NOT(ISBLANK(Table2[[#This Row],[Poste de dépense (Nom de l''item sur le devis)]])),Table2[[#This Row],[Coût total ]]&lt;=0,Table2[[#This Row],[Financement de l''organisation (en espèces)]]&lt;=0,Table2[[#This Row],[Validité des entrées]]="Incomplète")), 1, 0)</f>
        <v>0</v>
      </c>
      <c r="N249" s="1" t="str">
        <f>IF(NOT(ISBLANK(Table2[[#This Row],[Poste de dépense (Nom de l''item sur le devis)]])), "Incomplète","Inutilisée")</f>
        <v>Inutilisée</v>
      </c>
      <c r="O249" s="106">
        <f>IF((Table2[[#This Row],[Coût total ]]-Table2[[#This Row],[Financement de l''organisation (en espèces)]])&gt;1500000, 1500000, (Table2[[#This Row],[Coût total ]]-Table2[[#This Row],[Financement de l''organisation (en espèces)]]))</f>
        <v>0</v>
      </c>
      <c r="P249" s="106">
        <f>IF((Table2[[#This Row],[Coût total ]]-Table2[[#This Row],[Financement de l''organisation (en espèces)]])&lt;1500000, 0, (Table2[[#This Row],[Coût total ]]-Table2[[#This Row],[Financement de l''organisation (en espèces)]]))</f>
        <v>0</v>
      </c>
      <c r="Q249" s="1" t="b">
        <f>Table2[[#This Row],[Erreurs de partage des coûts]]="Erreur de partage des coûts"</f>
        <v>0</v>
      </c>
    </row>
    <row r="250" spans="2:17" s="1" customFormat="1" ht="30" customHeight="1" x14ac:dyDescent="0.45">
      <c r="B250" s="2"/>
      <c r="C250" s="48">
        <v>0</v>
      </c>
      <c r="D250" s="51"/>
      <c r="E250" s="53">
        <f>Table2[[#This Row],[Coût unitaire (Sans taxes)]]*Table2[[#This Row],[Nombre d''unités]]</f>
        <v>0</v>
      </c>
      <c r="F250" s="117"/>
      <c r="G250" s="118">
        <f>SUM(Table2[[#This Row],[Coût total ]]*0.3)</f>
        <v>0</v>
      </c>
      <c r="H250" s="119">
        <f>Table2[[#This Row],[Coût total ]]-Table2[[#This Row],[Financement de l''organisation (en espèces)]]</f>
        <v>0</v>
      </c>
      <c r="I250" s="3"/>
      <c r="J250" s="3"/>
      <c r="K25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0" s="146" t="str">
        <f>IF(AND(Table2[[#This Row],[Coût total ]]&gt;0, NOT((ISBLANK(Table2[[#This Row],[Catégorie des coûts]]))),NOT((ISBLANK(Table2[[#This Row],[Poste de dépense (Nom de l''item sur le devis)]]))), Table2[[#This Row],[Erreurs de partage des coûts]]="Aucune erreur identifiée!", NOT((ISBLANK(Table2[[#This Row],[Fournisseur]])))), "Complète", N250)</f>
        <v>Inutilisée</v>
      </c>
      <c r="M250" s="120">
        <f>IF(OR(Table2[[#This Row],[Verif2++]]=TRUE, AND(NOT(ISBLANK(Table2[[#This Row],[Poste de dépense (Nom de l''item sur le devis)]])),Table2[[#This Row],[Coût total ]]&lt;=0,Table2[[#This Row],[Financement de l''organisation (en espèces)]]&lt;=0,Table2[[#This Row],[Validité des entrées]]="Incomplète")), 1, 0)</f>
        <v>0</v>
      </c>
      <c r="N250" s="1" t="str">
        <f>IF(NOT(ISBLANK(Table2[[#This Row],[Poste de dépense (Nom de l''item sur le devis)]])), "Incomplète","Inutilisée")</f>
        <v>Inutilisée</v>
      </c>
      <c r="O250" s="106">
        <f>IF((Table2[[#This Row],[Coût total ]]-Table2[[#This Row],[Financement de l''organisation (en espèces)]])&gt;1500000, 1500000, (Table2[[#This Row],[Coût total ]]-Table2[[#This Row],[Financement de l''organisation (en espèces)]]))</f>
        <v>0</v>
      </c>
      <c r="P250" s="106">
        <f>IF((Table2[[#This Row],[Coût total ]]-Table2[[#This Row],[Financement de l''organisation (en espèces)]])&lt;1500000, 0, (Table2[[#This Row],[Coût total ]]-Table2[[#This Row],[Financement de l''organisation (en espèces)]]))</f>
        <v>0</v>
      </c>
      <c r="Q250" s="1" t="b">
        <f>Table2[[#This Row],[Erreurs de partage des coûts]]="Erreur de partage des coûts"</f>
        <v>0</v>
      </c>
    </row>
    <row r="251" spans="2:17" s="1" customFormat="1" ht="30" customHeight="1" x14ac:dyDescent="0.45">
      <c r="B251" s="2"/>
      <c r="C251" s="48">
        <v>0</v>
      </c>
      <c r="D251" s="51"/>
      <c r="E251" s="53">
        <f>Table2[[#This Row],[Coût unitaire (Sans taxes)]]*Table2[[#This Row],[Nombre d''unités]]</f>
        <v>0</v>
      </c>
      <c r="F251" s="117"/>
      <c r="G251" s="118">
        <f>SUM(Table2[[#This Row],[Coût total ]]*0.3)</f>
        <v>0</v>
      </c>
      <c r="H251" s="119">
        <f>Table2[[#This Row],[Coût total ]]-Table2[[#This Row],[Financement de l''organisation (en espèces)]]</f>
        <v>0</v>
      </c>
      <c r="I251" s="3"/>
      <c r="J251" s="3"/>
      <c r="K25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1" s="146" t="str">
        <f>IF(AND(Table2[[#This Row],[Coût total ]]&gt;0, NOT((ISBLANK(Table2[[#This Row],[Catégorie des coûts]]))),NOT((ISBLANK(Table2[[#This Row],[Poste de dépense (Nom de l''item sur le devis)]]))), Table2[[#This Row],[Erreurs de partage des coûts]]="Aucune erreur identifiée!", NOT((ISBLANK(Table2[[#This Row],[Fournisseur]])))), "Complète", N251)</f>
        <v>Inutilisée</v>
      </c>
      <c r="M251" s="120">
        <f>IF(OR(Table2[[#This Row],[Verif2++]]=TRUE, AND(NOT(ISBLANK(Table2[[#This Row],[Poste de dépense (Nom de l''item sur le devis)]])),Table2[[#This Row],[Coût total ]]&lt;=0,Table2[[#This Row],[Financement de l''organisation (en espèces)]]&lt;=0,Table2[[#This Row],[Validité des entrées]]="Incomplète")), 1, 0)</f>
        <v>0</v>
      </c>
      <c r="N251" s="1" t="str">
        <f>IF(NOT(ISBLANK(Table2[[#This Row],[Poste de dépense (Nom de l''item sur le devis)]])), "Incomplète","Inutilisée")</f>
        <v>Inutilisée</v>
      </c>
      <c r="O251" s="106">
        <f>IF((Table2[[#This Row],[Coût total ]]-Table2[[#This Row],[Financement de l''organisation (en espèces)]])&gt;1500000, 1500000, (Table2[[#This Row],[Coût total ]]-Table2[[#This Row],[Financement de l''organisation (en espèces)]]))</f>
        <v>0</v>
      </c>
      <c r="P251" s="106">
        <f>IF((Table2[[#This Row],[Coût total ]]-Table2[[#This Row],[Financement de l''organisation (en espèces)]])&lt;1500000, 0, (Table2[[#This Row],[Coût total ]]-Table2[[#This Row],[Financement de l''organisation (en espèces)]]))</f>
        <v>0</v>
      </c>
      <c r="Q251" s="1" t="b">
        <f>Table2[[#This Row],[Erreurs de partage des coûts]]="Erreur de partage des coûts"</f>
        <v>0</v>
      </c>
    </row>
    <row r="252" spans="2:17" s="1" customFormat="1" ht="30" customHeight="1" x14ac:dyDescent="0.45">
      <c r="B252" s="2"/>
      <c r="C252" s="48">
        <v>0</v>
      </c>
      <c r="D252" s="51"/>
      <c r="E252" s="53">
        <f>Table2[[#This Row],[Coût unitaire (Sans taxes)]]*Table2[[#This Row],[Nombre d''unités]]</f>
        <v>0</v>
      </c>
      <c r="F252" s="117"/>
      <c r="G252" s="118">
        <f>SUM(Table2[[#This Row],[Coût total ]]*0.3)</f>
        <v>0</v>
      </c>
      <c r="H252" s="119">
        <f>Table2[[#This Row],[Coût total ]]-Table2[[#This Row],[Financement de l''organisation (en espèces)]]</f>
        <v>0</v>
      </c>
      <c r="I252" s="3"/>
      <c r="J252" s="3"/>
      <c r="K25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2" s="146" t="str">
        <f>IF(AND(Table2[[#This Row],[Coût total ]]&gt;0, NOT((ISBLANK(Table2[[#This Row],[Catégorie des coûts]]))),NOT((ISBLANK(Table2[[#This Row],[Poste de dépense (Nom de l''item sur le devis)]]))), Table2[[#This Row],[Erreurs de partage des coûts]]="Aucune erreur identifiée!", NOT((ISBLANK(Table2[[#This Row],[Fournisseur]])))), "Complète", N252)</f>
        <v>Inutilisée</v>
      </c>
      <c r="M252" s="120">
        <f>IF(OR(Table2[[#This Row],[Verif2++]]=TRUE, AND(NOT(ISBLANK(Table2[[#This Row],[Poste de dépense (Nom de l''item sur le devis)]])),Table2[[#This Row],[Coût total ]]&lt;=0,Table2[[#This Row],[Financement de l''organisation (en espèces)]]&lt;=0,Table2[[#This Row],[Validité des entrées]]="Incomplète")), 1, 0)</f>
        <v>0</v>
      </c>
      <c r="N252" s="1" t="str">
        <f>IF(NOT(ISBLANK(Table2[[#This Row],[Poste de dépense (Nom de l''item sur le devis)]])), "Incomplète","Inutilisée")</f>
        <v>Inutilisée</v>
      </c>
      <c r="O252" s="106">
        <f>IF((Table2[[#This Row],[Coût total ]]-Table2[[#This Row],[Financement de l''organisation (en espèces)]])&gt;1500000, 1500000, (Table2[[#This Row],[Coût total ]]-Table2[[#This Row],[Financement de l''organisation (en espèces)]]))</f>
        <v>0</v>
      </c>
      <c r="P252" s="106">
        <f>IF((Table2[[#This Row],[Coût total ]]-Table2[[#This Row],[Financement de l''organisation (en espèces)]])&lt;1500000, 0, (Table2[[#This Row],[Coût total ]]-Table2[[#This Row],[Financement de l''organisation (en espèces)]]))</f>
        <v>0</v>
      </c>
      <c r="Q252" s="1" t="b">
        <f>Table2[[#This Row],[Erreurs de partage des coûts]]="Erreur de partage des coûts"</f>
        <v>0</v>
      </c>
    </row>
    <row r="253" spans="2:17" s="1" customFormat="1" ht="30" customHeight="1" x14ac:dyDescent="0.45">
      <c r="B253" s="2"/>
      <c r="C253" s="48">
        <v>0</v>
      </c>
      <c r="D253" s="51"/>
      <c r="E253" s="53">
        <f>Table2[[#This Row],[Coût unitaire (Sans taxes)]]*Table2[[#This Row],[Nombre d''unités]]</f>
        <v>0</v>
      </c>
      <c r="F253" s="117"/>
      <c r="G253" s="118">
        <f>SUM(Table2[[#This Row],[Coût total ]]*0.3)</f>
        <v>0</v>
      </c>
      <c r="H253" s="119">
        <f>Table2[[#This Row],[Coût total ]]-Table2[[#This Row],[Financement de l''organisation (en espèces)]]</f>
        <v>0</v>
      </c>
      <c r="I253" s="3"/>
      <c r="J253" s="3"/>
      <c r="K25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3" s="146" t="str">
        <f>IF(AND(Table2[[#This Row],[Coût total ]]&gt;0, NOT((ISBLANK(Table2[[#This Row],[Catégorie des coûts]]))),NOT((ISBLANK(Table2[[#This Row],[Poste de dépense (Nom de l''item sur le devis)]]))), Table2[[#This Row],[Erreurs de partage des coûts]]="Aucune erreur identifiée!", NOT((ISBLANK(Table2[[#This Row],[Fournisseur]])))), "Complète", N253)</f>
        <v>Inutilisée</v>
      </c>
      <c r="M253" s="120">
        <f>IF(OR(Table2[[#This Row],[Verif2++]]=TRUE, AND(NOT(ISBLANK(Table2[[#This Row],[Poste de dépense (Nom de l''item sur le devis)]])),Table2[[#This Row],[Coût total ]]&lt;=0,Table2[[#This Row],[Financement de l''organisation (en espèces)]]&lt;=0,Table2[[#This Row],[Validité des entrées]]="Incomplète")), 1, 0)</f>
        <v>0</v>
      </c>
      <c r="N253" s="1" t="str">
        <f>IF(NOT(ISBLANK(Table2[[#This Row],[Poste de dépense (Nom de l''item sur le devis)]])), "Incomplète","Inutilisée")</f>
        <v>Inutilisée</v>
      </c>
      <c r="O253" s="106">
        <f>IF((Table2[[#This Row],[Coût total ]]-Table2[[#This Row],[Financement de l''organisation (en espèces)]])&gt;1500000, 1500000, (Table2[[#This Row],[Coût total ]]-Table2[[#This Row],[Financement de l''organisation (en espèces)]]))</f>
        <v>0</v>
      </c>
      <c r="P253" s="106">
        <f>IF((Table2[[#This Row],[Coût total ]]-Table2[[#This Row],[Financement de l''organisation (en espèces)]])&lt;1500000, 0, (Table2[[#This Row],[Coût total ]]-Table2[[#This Row],[Financement de l''organisation (en espèces)]]))</f>
        <v>0</v>
      </c>
      <c r="Q253" s="1" t="b">
        <f>Table2[[#This Row],[Erreurs de partage des coûts]]="Erreur de partage des coûts"</f>
        <v>0</v>
      </c>
    </row>
    <row r="254" spans="2:17" s="1" customFormat="1" ht="30" customHeight="1" x14ac:dyDescent="0.45">
      <c r="B254" s="2"/>
      <c r="C254" s="48">
        <v>0</v>
      </c>
      <c r="D254" s="51"/>
      <c r="E254" s="53">
        <f>Table2[[#This Row],[Coût unitaire (Sans taxes)]]*Table2[[#This Row],[Nombre d''unités]]</f>
        <v>0</v>
      </c>
      <c r="F254" s="117"/>
      <c r="G254" s="118">
        <f>SUM(Table2[[#This Row],[Coût total ]]*0.3)</f>
        <v>0</v>
      </c>
      <c r="H254" s="119">
        <f>Table2[[#This Row],[Coût total ]]-Table2[[#This Row],[Financement de l''organisation (en espèces)]]</f>
        <v>0</v>
      </c>
      <c r="I254" s="3"/>
      <c r="J254" s="3"/>
      <c r="K25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4" s="146" t="str">
        <f>IF(AND(Table2[[#This Row],[Coût total ]]&gt;0, NOT((ISBLANK(Table2[[#This Row],[Catégorie des coûts]]))),NOT((ISBLANK(Table2[[#This Row],[Poste de dépense (Nom de l''item sur le devis)]]))), Table2[[#This Row],[Erreurs de partage des coûts]]="Aucune erreur identifiée!", NOT((ISBLANK(Table2[[#This Row],[Fournisseur]])))), "Complète", N254)</f>
        <v>Inutilisée</v>
      </c>
      <c r="M254" s="120">
        <f>IF(OR(Table2[[#This Row],[Verif2++]]=TRUE, AND(NOT(ISBLANK(Table2[[#This Row],[Poste de dépense (Nom de l''item sur le devis)]])),Table2[[#This Row],[Coût total ]]&lt;=0,Table2[[#This Row],[Financement de l''organisation (en espèces)]]&lt;=0,Table2[[#This Row],[Validité des entrées]]="Incomplète")), 1, 0)</f>
        <v>0</v>
      </c>
      <c r="N254" s="1" t="str">
        <f>IF(NOT(ISBLANK(Table2[[#This Row],[Poste de dépense (Nom de l''item sur le devis)]])), "Incomplète","Inutilisée")</f>
        <v>Inutilisée</v>
      </c>
      <c r="O254" s="106">
        <f>IF((Table2[[#This Row],[Coût total ]]-Table2[[#This Row],[Financement de l''organisation (en espèces)]])&gt;1500000, 1500000, (Table2[[#This Row],[Coût total ]]-Table2[[#This Row],[Financement de l''organisation (en espèces)]]))</f>
        <v>0</v>
      </c>
      <c r="P254" s="106">
        <f>IF((Table2[[#This Row],[Coût total ]]-Table2[[#This Row],[Financement de l''organisation (en espèces)]])&lt;1500000, 0, (Table2[[#This Row],[Coût total ]]-Table2[[#This Row],[Financement de l''organisation (en espèces)]]))</f>
        <v>0</v>
      </c>
      <c r="Q254" s="1" t="b">
        <f>Table2[[#This Row],[Erreurs de partage des coûts]]="Erreur de partage des coûts"</f>
        <v>0</v>
      </c>
    </row>
    <row r="255" spans="2:17" s="1" customFormat="1" ht="30" customHeight="1" x14ac:dyDescent="0.45">
      <c r="B255" s="2"/>
      <c r="C255" s="48">
        <v>0</v>
      </c>
      <c r="D255" s="51"/>
      <c r="E255" s="53">
        <f>Table2[[#This Row],[Coût unitaire (Sans taxes)]]*Table2[[#This Row],[Nombre d''unités]]</f>
        <v>0</v>
      </c>
      <c r="F255" s="117"/>
      <c r="G255" s="118">
        <f>SUM(Table2[[#This Row],[Coût total ]]*0.3)</f>
        <v>0</v>
      </c>
      <c r="H255" s="119">
        <f>Table2[[#This Row],[Coût total ]]-Table2[[#This Row],[Financement de l''organisation (en espèces)]]</f>
        <v>0</v>
      </c>
      <c r="I255" s="3"/>
      <c r="J255" s="3"/>
      <c r="K25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5" s="146" t="str">
        <f>IF(AND(Table2[[#This Row],[Coût total ]]&gt;0, NOT((ISBLANK(Table2[[#This Row],[Catégorie des coûts]]))),NOT((ISBLANK(Table2[[#This Row],[Poste de dépense (Nom de l''item sur le devis)]]))), Table2[[#This Row],[Erreurs de partage des coûts]]="Aucune erreur identifiée!", NOT((ISBLANK(Table2[[#This Row],[Fournisseur]])))), "Complète", N255)</f>
        <v>Inutilisée</v>
      </c>
      <c r="M255" s="120">
        <f>IF(OR(Table2[[#This Row],[Verif2++]]=TRUE, AND(NOT(ISBLANK(Table2[[#This Row],[Poste de dépense (Nom de l''item sur le devis)]])),Table2[[#This Row],[Coût total ]]&lt;=0,Table2[[#This Row],[Financement de l''organisation (en espèces)]]&lt;=0,Table2[[#This Row],[Validité des entrées]]="Incomplète")), 1, 0)</f>
        <v>0</v>
      </c>
      <c r="N255" s="1" t="str">
        <f>IF(NOT(ISBLANK(Table2[[#This Row],[Poste de dépense (Nom de l''item sur le devis)]])), "Incomplète","Inutilisée")</f>
        <v>Inutilisée</v>
      </c>
      <c r="O255" s="106">
        <f>IF((Table2[[#This Row],[Coût total ]]-Table2[[#This Row],[Financement de l''organisation (en espèces)]])&gt;1500000, 1500000, (Table2[[#This Row],[Coût total ]]-Table2[[#This Row],[Financement de l''organisation (en espèces)]]))</f>
        <v>0</v>
      </c>
      <c r="P255" s="106">
        <f>IF((Table2[[#This Row],[Coût total ]]-Table2[[#This Row],[Financement de l''organisation (en espèces)]])&lt;1500000, 0, (Table2[[#This Row],[Coût total ]]-Table2[[#This Row],[Financement de l''organisation (en espèces)]]))</f>
        <v>0</v>
      </c>
      <c r="Q255" s="1" t="b">
        <f>Table2[[#This Row],[Erreurs de partage des coûts]]="Erreur de partage des coûts"</f>
        <v>0</v>
      </c>
    </row>
    <row r="256" spans="2:17" s="1" customFormat="1" ht="30" customHeight="1" x14ac:dyDescent="0.45">
      <c r="B256" s="2"/>
      <c r="C256" s="48">
        <v>0</v>
      </c>
      <c r="D256" s="51"/>
      <c r="E256" s="53">
        <f>Table2[[#This Row],[Coût unitaire (Sans taxes)]]*Table2[[#This Row],[Nombre d''unités]]</f>
        <v>0</v>
      </c>
      <c r="F256" s="117"/>
      <c r="G256" s="118">
        <f>SUM(Table2[[#This Row],[Coût total ]]*0.3)</f>
        <v>0</v>
      </c>
      <c r="H256" s="119">
        <f>Table2[[#This Row],[Coût total ]]-Table2[[#This Row],[Financement de l''organisation (en espèces)]]</f>
        <v>0</v>
      </c>
      <c r="I256" s="3"/>
      <c r="J256" s="3"/>
      <c r="K25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6" s="146" t="str">
        <f>IF(AND(Table2[[#This Row],[Coût total ]]&gt;0, NOT((ISBLANK(Table2[[#This Row],[Catégorie des coûts]]))),NOT((ISBLANK(Table2[[#This Row],[Poste de dépense (Nom de l''item sur le devis)]]))), Table2[[#This Row],[Erreurs de partage des coûts]]="Aucune erreur identifiée!", NOT((ISBLANK(Table2[[#This Row],[Fournisseur]])))), "Complète", N256)</f>
        <v>Inutilisée</v>
      </c>
      <c r="M256" s="120">
        <f>IF(OR(Table2[[#This Row],[Verif2++]]=TRUE, AND(NOT(ISBLANK(Table2[[#This Row],[Poste de dépense (Nom de l''item sur le devis)]])),Table2[[#This Row],[Coût total ]]&lt;=0,Table2[[#This Row],[Financement de l''organisation (en espèces)]]&lt;=0,Table2[[#This Row],[Validité des entrées]]="Incomplète")), 1, 0)</f>
        <v>0</v>
      </c>
      <c r="N256" s="1" t="str">
        <f>IF(NOT(ISBLANK(Table2[[#This Row],[Poste de dépense (Nom de l''item sur le devis)]])), "Incomplète","Inutilisée")</f>
        <v>Inutilisée</v>
      </c>
      <c r="O256" s="106">
        <f>IF((Table2[[#This Row],[Coût total ]]-Table2[[#This Row],[Financement de l''organisation (en espèces)]])&gt;1500000, 1500000, (Table2[[#This Row],[Coût total ]]-Table2[[#This Row],[Financement de l''organisation (en espèces)]]))</f>
        <v>0</v>
      </c>
      <c r="P256" s="106">
        <f>IF((Table2[[#This Row],[Coût total ]]-Table2[[#This Row],[Financement de l''organisation (en espèces)]])&lt;1500000, 0, (Table2[[#This Row],[Coût total ]]-Table2[[#This Row],[Financement de l''organisation (en espèces)]]))</f>
        <v>0</v>
      </c>
      <c r="Q256" s="1" t="b">
        <f>Table2[[#This Row],[Erreurs de partage des coûts]]="Erreur de partage des coûts"</f>
        <v>0</v>
      </c>
    </row>
    <row r="257" spans="2:17" s="1" customFormat="1" ht="30" customHeight="1" x14ac:dyDescent="0.45">
      <c r="B257" s="2"/>
      <c r="C257" s="48">
        <v>0</v>
      </c>
      <c r="D257" s="51"/>
      <c r="E257" s="53">
        <f>Table2[[#This Row],[Coût unitaire (Sans taxes)]]*Table2[[#This Row],[Nombre d''unités]]</f>
        <v>0</v>
      </c>
      <c r="F257" s="117"/>
      <c r="G257" s="118">
        <f>SUM(Table2[[#This Row],[Coût total ]]*0.3)</f>
        <v>0</v>
      </c>
      <c r="H257" s="119">
        <f>Table2[[#This Row],[Coût total ]]-Table2[[#This Row],[Financement de l''organisation (en espèces)]]</f>
        <v>0</v>
      </c>
      <c r="I257" s="3"/>
      <c r="J257" s="3"/>
      <c r="K25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7" s="146" t="str">
        <f>IF(AND(Table2[[#This Row],[Coût total ]]&gt;0, NOT((ISBLANK(Table2[[#This Row],[Catégorie des coûts]]))),NOT((ISBLANK(Table2[[#This Row],[Poste de dépense (Nom de l''item sur le devis)]]))), Table2[[#This Row],[Erreurs de partage des coûts]]="Aucune erreur identifiée!", NOT((ISBLANK(Table2[[#This Row],[Fournisseur]])))), "Complète", N257)</f>
        <v>Inutilisée</v>
      </c>
      <c r="M257" s="120">
        <f>IF(OR(Table2[[#This Row],[Verif2++]]=TRUE, AND(NOT(ISBLANK(Table2[[#This Row],[Poste de dépense (Nom de l''item sur le devis)]])),Table2[[#This Row],[Coût total ]]&lt;=0,Table2[[#This Row],[Financement de l''organisation (en espèces)]]&lt;=0,Table2[[#This Row],[Validité des entrées]]="Incomplète")), 1, 0)</f>
        <v>0</v>
      </c>
      <c r="N257" s="1" t="str">
        <f>IF(NOT(ISBLANK(Table2[[#This Row],[Poste de dépense (Nom de l''item sur le devis)]])), "Incomplète","Inutilisée")</f>
        <v>Inutilisée</v>
      </c>
      <c r="O257" s="106">
        <f>IF((Table2[[#This Row],[Coût total ]]-Table2[[#This Row],[Financement de l''organisation (en espèces)]])&gt;1500000, 1500000, (Table2[[#This Row],[Coût total ]]-Table2[[#This Row],[Financement de l''organisation (en espèces)]]))</f>
        <v>0</v>
      </c>
      <c r="P257" s="106">
        <f>IF((Table2[[#This Row],[Coût total ]]-Table2[[#This Row],[Financement de l''organisation (en espèces)]])&lt;1500000, 0, (Table2[[#This Row],[Coût total ]]-Table2[[#This Row],[Financement de l''organisation (en espèces)]]))</f>
        <v>0</v>
      </c>
      <c r="Q257" s="1" t="b">
        <f>Table2[[#This Row],[Erreurs de partage des coûts]]="Erreur de partage des coûts"</f>
        <v>0</v>
      </c>
    </row>
    <row r="258" spans="2:17" s="1" customFormat="1" ht="30" customHeight="1" x14ac:dyDescent="0.45">
      <c r="B258" s="2"/>
      <c r="C258" s="48">
        <v>0</v>
      </c>
      <c r="D258" s="51"/>
      <c r="E258" s="53">
        <f>Table2[[#This Row],[Coût unitaire (Sans taxes)]]*Table2[[#This Row],[Nombre d''unités]]</f>
        <v>0</v>
      </c>
      <c r="F258" s="117"/>
      <c r="G258" s="118">
        <f>SUM(Table2[[#This Row],[Coût total ]]*0.3)</f>
        <v>0</v>
      </c>
      <c r="H258" s="119">
        <f>Table2[[#This Row],[Coût total ]]-Table2[[#This Row],[Financement de l''organisation (en espèces)]]</f>
        <v>0</v>
      </c>
      <c r="I258" s="3"/>
      <c r="J258" s="3"/>
      <c r="K25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8" s="146" t="str">
        <f>IF(AND(Table2[[#This Row],[Coût total ]]&gt;0, NOT((ISBLANK(Table2[[#This Row],[Catégorie des coûts]]))),NOT((ISBLANK(Table2[[#This Row],[Poste de dépense (Nom de l''item sur le devis)]]))), Table2[[#This Row],[Erreurs de partage des coûts]]="Aucune erreur identifiée!", NOT((ISBLANK(Table2[[#This Row],[Fournisseur]])))), "Complète", N258)</f>
        <v>Inutilisée</v>
      </c>
      <c r="M258" s="120">
        <f>IF(OR(Table2[[#This Row],[Verif2++]]=TRUE, AND(NOT(ISBLANK(Table2[[#This Row],[Poste de dépense (Nom de l''item sur le devis)]])),Table2[[#This Row],[Coût total ]]&lt;=0,Table2[[#This Row],[Financement de l''organisation (en espèces)]]&lt;=0,Table2[[#This Row],[Validité des entrées]]="Incomplète")), 1, 0)</f>
        <v>0</v>
      </c>
      <c r="N258" s="1" t="str">
        <f>IF(NOT(ISBLANK(Table2[[#This Row],[Poste de dépense (Nom de l''item sur le devis)]])), "Incomplète","Inutilisée")</f>
        <v>Inutilisée</v>
      </c>
      <c r="O258" s="106">
        <f>IF((Table2[[#This Row],[Coût total ]]-Table2[[#This Row],[Financement de l''organisation (en espèces)]])&gt;1500000, 1500000, (Table2[[#This Row],[Coût total ]]-Table2[[#This Row],[Financement de l''organisation (en espèces)]]))</f>
        <v>0</v>
      </c>
      <c r="P258" s="106">
        <f>IF((Table2[[#This Row],[Coût total ]]-Table2[[#This Row],[Financement de l''organisation (en espèces)]])&lt;1500000, 0, (Table2[[#This Row],[Coût total ]]-Table2[[#This Row],[Financement de l''organisation (en espèces)]]))</f>
        <v>0</v>
      </c>
      <c r="Q258" s="1" t="b">
        <f>Table2[[#This Row],[Erreurs de partage des coûts]]="Erreur de partage des coûts"</f>
        <v>0</v>
      </c>
    </row>
    <row r="259" spans="2:17" s="1" customFormat="1" ht="30" customHeight="1" x14ac:dyDescent="0.45">
      <c r="B259" s="2"/>
      <c r="C259" s="48">
        <v>0</v>
      </c>
      <c r="D259" s="51"/>
      <c r="E259" s="53">
        <f>Table2[[#This Row],[Coût unitaire (Sans taxes)]]*Table2[[#This Row],[Nombre d''unités]]</f>
        <v>0</v>
      </c>
      <c r="F259" s="117"/>
      <c r="G259" s="118">
        <f>SUM(Table2[[#This Row],[Coût total ]]*0.3)</f>
        <v>0</v>
      </c>
      <c r="H259" s="119">
        <f>Table2[[#This Row],[Coût total ]]-Table2[[#This Row],[Financement de l''organisation (en espèces)]]</f>
        <v>0</v>
      </c>
      <c r="I259" s="3"/>
      <c r="J259" s="3"/>
      <c r="K25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59" s="146" t="str">
        <f>IF(AND(Table2[[#This Row],[Coût total ]]&gt;0, NOT((ISBLANK(Table2[[#This Row],[Catégorie des coûts]]))),NOT((ISBLANK(Table2[[#This Row],[Poste de dépense (Nom de l''item sur le devis)]]))), Table2[[#This Row],[Erreurs de partage des coûts]]="Aucune erreur identifiée!", NOT((ISBLANK(Table2[[#This Row],[Fournisseur]])))), "Complète", N259)</f>
        <v>Inutilisée</v>
      </c>
      <c r="M259" s="120">
        <f>IF(OR(Table2[[#This Row],[Verif2++]]=TRUE, AND(NOT(ISBLANK(Table2[[#This Row],[Poste de dépense (Nom de l''item sur le devis)]])),Table2[[#This Row],[Coût total ]]&lt;=0,Table2[[#This Row],[Financement de l''organisation (en espèces)]]&lt;=0,Table2[[#This Row],[Validité des entrées]]="Incomplète")), 1, 0)</f>
        <v>0</v>
      </c>
      <c r="N259" s="1" t="str">
        <f>IF(NOT(ISBLANK(Table2[[#This Row],[Poste de dépense (Nom de l''item sur le devis)]])), "Incomplète","Inutilisée")</f>
        <v>Inutilisée</v>
      </c>
      <c r="O259" s="106">
        <f>IF((Table2[[#This Row],[Coût total ]]-Table2[[#This Row],[Financement de l''organisation (en espèces)]])&gt;1500000, 1500000, (Table2[[#This Row],[Coût total ]]-Table2[[#This Row],[Financement de l''organisation (en espèces)]]))</f>
        <v>0</v>
      </c>
      <c r="P259" s="106">
        <f>IF((Table2[[#This Row],[Coût total ]]-Table2[[#This Row],[Financement de l''organisation (en espèces)]])&lt;1500000, 0, (Table2[[#This Row],[Coût total ]]-Table2[[#This Row],[Financement de l''organisation (en espèces)]]))</f>
        <v>0</v>
      </c>
      <c r="Q259" s="1" t="b">
        <f>Table2[[#This Row],[Erreurs de partage des coûts]]="Erreur de partage des coûts"</f>
        <v>0</v>
      </c>
    </row>
    <row r="260" spans="2:17" s="1" customFormat="1" ht="30" customHeight="1" x14ac:dyDescent="0.45">
      <c r="B260" s="2"/>
      <c r="C260" s="48">
        <v>0</v>
      </c>
      <c r="D260" s="51"/>
      <c r="E260" s="53">
        <f>Table2[[#This Row],[Coût unitaire (Sans taxes)]]*Table2[[#This Row],[Nombre d''unités]]</f>
        <v>0</v>
      </c>
      <c r="F260" s="117"/>
      <c r="G260" s="118">
        <f>SUM(Table2[[#This Row],[Coût total ]]*0.3)</f>
        <v>0</v>
      </c>
      <c r="H260" s="119">
        <f>Table2[[#This Row],[Coût total ]]-Table2[[#This Row],[Financement de l''organisation (en espèces)]]</f>
        <v>0</v>
      </c>
      <c r="I260" s="3"/>
      <c r="J260" s="3"/>
      <c r="K26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0" s="146" t="str">
        <f>IF(AND(Table2[[#This Row],[Coût total ]]&gt;0, NOT((ISBLANK(Table2[[#This Row],[Catégorie des coûts]]))),NOT((ISBLANK(Table2[[#This Row],[Poste de dépense (Nom de l''item sur le devis)]]))), Table2[[#This Row],[Erreurs de partage des coûts]]="Aucune erreur identifiée!", NOT((ISBLANK(Table2[[#This Row],[Fournisseur]])))), "Complète", N260)</f>
        <v>Inutilisée</v>
      </c>
      <c r="M260" s="120">
        <f>IF(OR(Table2[[#This Row],[Verif2++]]=TRUE, AND(NOT(ISBLANK(Table2[[#This Row],[Poste de dépense (Nom de l''item sur le devis)]])),Table2[[#This Row],[Coût total ]]&lt;=0,Table2[[#This Row],[Financement de l''organisation (en espèces)]]&lt;=0,Table2[[#This Row],[Validité des entrées]]="Incomplète")), 1, 0)</f>
        <v>0</v>
      </c>
      <c r="N260" s="1" t="str">
        <f>IF(NOT(ISBLANK(Table2[[#This Row],[Poste de dépense (Nom de l''item sur le devis)]])), "Incomplète","Inutilisée")</f>
        <v>Inutilisée</v>
      </c>
      <c r="O260" s="106">
        <f>IF((Table2[[#This Row],[Coût total ]]-Table2[[#This Row],[Financement de l''organisation (en espèces)]])&gt;1500000, 1500000, (Table2[[#This Row],[Coût total ]]-Table2[[#This Row],[Financement de l''organisation (en espèces)]]))</f>
        <v>0</v>
      </c>
      <c r="P260" s="106">
        <f>IF((Table2[[#This Row],[Coût total ]]-Table2[[#This Row],[Financement de l''organisation (en espèces)]])&lt;1500000, 0, (Table2[[#This Row],[Coût total ]]-Table2[[#This Row],[Financement de l''organisation (en espèces)]]))</f>
        <v>0</v>
      </c>
      <c r="Q260" s="1" t="b">
        <f>Table2[[#This Row],[Erreurs de partage des coûts]]="Erreur de partage des coûts"</f>
        <v>0</v>
      </c>
    </row>
    <row r="261" spans="2:17" s="1" customFormat="1" ht="30" customHeight="1" x14ac:dyDescent="0.45">
      <c r="B261" s="2"/>
      <c r="C261" s="48">
        <v>0</v>
      </c>
      <c r="D261" s="51"/>
      <c r="E261" s="53">
        <f>Table2[[#This Row],[Coût unitaire (Sans taxes)]]*Table2[[#This Row],[Nombre d''unités]]</f>
        <v>0</v>
      </c>
      <c r="F261" s="117"/>
      <c r="G261" s="118">
        <f>SUM(Table2[[#This Row],[Coût total ]]*0.3)</f>
        <v>0</v>
      </c>
      <c r="H261" s="119">
        <f>Table2[[#This Row],[Coût total ]]-Table2[[#This Row],[Financement de l''organisation (en espèces)]]</f>
        <v>0</v>
      </c>
      <c r="I261" s="3"/>
      <c r="J261" s="3"/>
      <c r="K26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1" s="146" t="str">
        <f>IF(AND(Table2[[#This Row],[Coût total ]]&gt;0, NOT((ISBLANK(Table2[[#This Row],[Catégorie des coûts]]))),NOT((ISBLANK(Table2[[#This Row],[Poste de dépense (Nom de l''item sur le devis)]]))), Table2[[#This Row],[Erreurs de partage des coûts]]="Aucune erreur identifiée!", NOT((ISBLANK(Table2[[#This Row],[Fournisseur]])))), "Complète", N261)</f>
        <v>Inutilisée</v>
      </c>
      <c r="M261" s="120">
        <f>IF(OR(Table2[[#This Row],[Verif2++]]=TRUE, AND(NOT(ISBLANK(Table2[[#This Row],[Poste de dépense (Nom de l''item sur le devis)]])),Table2[[#This Row],[Coût total ]]&lt;=0,Table2[[#This Row],[Financement de l''organisation (en espèces)]]&lt;=0,Table2[[#This Row],[Validité des entrées]]="Incomplète")), 1, 0)</f>
        <v>0</v>
      </c>
      <c r="N261" s="1" t="str">
        <f>IF(NOT(ISBLANK(Table2[[#This Row],[Poste de dépense (Nom de l''item sur le devis)]])), "Incomplète","Inutilisée")</f>
        <v>Inutilisée</v>
      </c>
      <c r="O261" s="106">
        <f>IF((Table2[[#This Row],[Coût total ]]-Table2[[#This Row],[Financement de l''organisation (en espèces)]])&gt;1500000, 1500000, (Table2[[#This Row],[Coût total ]]-Table2[[#This Row],[Financement de l''organisation (en espèces)]]))</f>
        <v>0</v>
      </c>
      <c r="P261" s="106">
        <f>IF((Table2[[#This Row],[Coût total ]]-Table2[[#This Row],[Financement de l''organisation (en espèces)]])&lt;1500000, 0, (Table2[[#This Row],[Coût total ]]-Table2[[#This Row],[Financement de l''organisation (en espèces)]]))</f>
        <v>0</v>
      </c>
      <c r="Q261" s="1" t="b">
        <f>Table2[[#This Row],[Erreurs de partage des coûts]]="Erreur de partage des coûts"</f>
        <v>0</v>
      </c>
    </row>
    <row r="262" spans="2:17" s="1" customFormat="1" ht="30" customHeight="1" x14ac:dyDescent="0.45">
      <c r="B262" s="2"/>
      <c r="C262" s="48">
        <v>0</v>
      </c>
      <c r="D262" s="51"/>
      <c r="E262" s="53">
        <f>Table2[[#This Row],[Coût unitaire (Sans taxes)]]*Table2[[#This Row],[Nombre d''unités]]</f>
        <v>0</v>
      </c>
      <c r="F262" s="117"/>
      <c r="G262" s="118">
        <f>SUM(Table2[[#This Row],[Coût total ]]*0.3)</f>
        <v>0</v>
      </c>
      <c r="H262" s="119">
        <f>Table2[[#This Row],[Coût total ]]-Table2[[#This Row],[Financement de l''organisation (en espèces)]]</f>
        <v>0</v>
      </c>
      <c r="I262" s="3"/>
      <c r="J262" s="3"/>
      <c r="K26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2" s="146" t="str">
        <f>IF(AND(Table2[[#This Row],[Coût total ]]&gt;0, NOT((ISBLANK(Table2[[#This Row],[Catégorie des coûts]]))),NOT((ISBLANK(Table2[[#This Row],[Poste de dépense (Nom de l''item sur le devis)]]))), Table2[[#This Row],[Erreurs de partage des coûts]]="Aucune erreur identifiée!", NOT((ISBLANK(Table2[[#This Row],[Fournisseur]])))), "Complète", N262)</f>
        <v>Inutilisée</v>
      </c>
      <c r="M262" s="120">
        <f>IF(OR(Table2[[#This Row],[Verif2++]]=TRUE, AND(NOT(ISBLANK(Table2[[#This Row],[Poste de dépense (Nom de l''item sur le devis)]])),Table2[[#This Row],[Coût total ]]&lt;=0,Table2[[#This Row],[Financement de l''organisation (en espèces)]]&lt;=0,Table2[[#This Row],[Validité des entrées]]="Incomplète")), 1, 0)</f>
        <v>0</v>
      </c>
      <c r="N262" s="1" t="str">
        <f>IF(NOT(ISBLANK(Table2[[#This Row],[Poste de dépense (Nom de l''item sur le devis)]])), "Incomplète","Inutilisée")</f>
        <v>Inutilisée</v>
      </c>
      <c r="O262" s="106">
        <f>IF((Table2[[#This Row],[Coût total ]]-Table2[[#This Row],[Financement de l''organisation (en espèces)]])&gt;1500000, 1500000, (Table2[[#This Row],[Coût total ]]-Table2[[#This Row],[Financement de l''organisation (en espèces)]]))</f>
        <v>0</v>
      </c>
      <c r="P262" s="106">
        <f>IF((Table2[[#This Row],[Coût total ]]-Table2[[#This Row],[Financement de l''organisation (en espèces)]])&lt;1500000, 0, (Table2[[#This Row],[Coût total ]]-Table2[[#This Row],[Financement de l''organisation (en espèces)]]))</f>
        <v>0</v>
      </c>
      <c r="Q262" s="1" t="b">
        <f>Table2[[#This Row],[Erreurs de partage des coûts]]="Erreur de partage des coûts"</f>
        <v>0</v>
      </c>
    </row>
    <row r="263" spans="2:17" s="1" customFormat="1" ht="30" customHeight="1" x14ac:dyDescent="0.45">
      <c r="B263" s="2"/>
      <c r="C263" s="48">
        <v>0</v>
      </c>
      <c r="D263" s="51"/>
      <c r="E263" s="53">
        <f>Table2[[#This Row],[Coût unitaire (Sans taxes)]]*Table2[[#This Row],[Nombre d''unités]]</f>
        <v>0</v>
      </c>
      <c r="F263" s="117"/>
      <c r="G263" s="118">
        <f>SUM(Table2[[#This Row],[Coût total ]]*0.3)</f>
        <v>0</v>
      </c>
      <c r="H263" s="119">
        <f>Table2[[#This Row],[Coût total ]]-Table2[[#This Row],[Financement de l''organisation (en espèces)]]</f>
        <v>0</v>
      </c>
      <c r="I263" s="3"/>
      <c r="J263" s="3"/>
      <c r="K26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3" s="146" t="str">
        <f>IF(AND(Table2[[#This Row],[Coût total ]]&gt;0, NOT((ISBLANK(Table2[[#This Row],[Catégorie des coûts]]))),NOT((ISBLANK(Table2[[#This Row],[Poste de dépense (Nom de l''item sur le devis)]]))), Table2[[#This Row],[Erreurs de partage des coûts]]="Aucune erreur identifiée!", NOT((ISBLANK(Table2[[#This Row],[Fournisseur]])))), "Complète", N263)</f>
        <v>Inutilisée</v>
      </c>
      <c r="M263" s="120">
        <f>IF(OR(Table2[[#This Row],[Verif2++]]=TRUE, AND(NOT(ISBLANK(Table2[[#This Row],[Poste de dépense (Nom de l''item sur le devis)]])),Table2[[#This Row],[Coût total ]]&lt;=0,Table2[[#This Row],[Financement de l''organisation (en espèces)]]&lt;=0,Table2[[#This Row],[Validité des entrées]]="Incomplète")), 1, 0)</f>
        <v>0</v>
      </c>
      <c r="N263" s="1" t="str">
        <f>IF(NOT(ISBLANK(Table2[[#This Row],[Poste de dépense (Nom de l''item sur le devis)]])), "Incomplète","Inutilisée")</f>
        <v>Inutilisée</v>
      </c>
      <c r="O263" s="106">
        <f>IF((Table2[[#This Row],[Coût total ]]-Table2[[#This Row],[Financement de l''organisation (en espèces)]])&gt;1500000, 1500000, (Table2[[#This Row],[Coût total ]]-Table2[[#This Row],[Financement de l''organisation (en espèces)]]))</f>
        <v>0</v>
      </c>
      <c r="P263" s="106">
        <f>IF((Table2[[#This Row],[Coût total ]]-Table2[[#This Row],[Financement de l''organisation (en espèces)]])&lt;1500000, 0, (Table2[[#This Row],[Coût total ]]-Table2[[#This Row],[Financement de l''organisation (en espèces)]]))</f>
        <v>0</v>
      </c>
      <c r="Q263" s="1" t="b">
        <f>Table2[[#This Row],[Erreurs de partage des coûts]]="Erreur de partage des coûts"</f>
        <v>0</v>
      </c>
    </row>
    <row r="264" spans="2:17" s="1" customFormat="1" ht="30" customHeight="1" x14ac:dyDescent="0.45">
      <c r="B264" s="2"/>
      <c r="C264" s="48">
        <v>0</v>
      </c>
      <c r="D264" s="51"/>
      <c r="E264" s="53">
        <f>Table2[[#This Row],[Coût unitaire (Sans taxes)]]*Table2[[#This Row],[Nombre d''unités]]</f>
        <v>0</v>
      </c>
      <c r="F264" s="117"/>
      <c r="G264" s="118">
        <f>SUM(Table2[[#This Row],[Coût total ]]*0.3)</f>
        <v>0</v>
      </c>
      <c r="H264" s="119">
        <f>Table2[[#This Row],[Coût total ]]-Table2[[#This Row],[Financement de l''organisation (en espèces)]]</f>
        <v>0</v>
      </c>
      <c r="I264" s="3"/>
      <c r="J264" s="3"/>
      <c r="K26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4" s="146" t="str">
        <f>IF(AND(Table2[[#This Row],[Coût total ]]&gt;0, NOT((ISBLANK(Table2[[#This Row],[Catégorie des coûts]]))),NOT((ISBLANK(Table2[[#This Row],[Poste de dépense (Nom de l''item sur le devis)]]))), Table2[[#This Row],[Erreurs de partage des coûts]]="Aucune erreur identifiée!", NOT((ISBLANK(Table2[[#This Row],[Fournisseur]])))), "Complète", N264)</f>
        <v>Inutilisée</v>
      </c>
      <c r="M264" s="120">
        <f>IF(OR(Table2[[#This Row],[Verif2++]]=TRUE, AND(NOT(ISBLANK(Table2[[#This Row],[Poste de dépense (Nom de l''item sur le devis)]])),Table2[[#This Row],[Coût total ]]&lt;=0,Table2[[#This Row],[Financement de l''organisation (en espèces)]]&lt;=0,Table2[[#This Row],[Validité des entrées]]="Incomplète")), 1, 0)</f>
        <v>0</v>
      </c>
      <c r="N264" s="1" t="str">
        <f>IF(NOT(ISBLANK(Table2[[#This Row],[Poste de dépense (Nom de l''item sur le devis)]])), "Incomplète","Inutilisée")</f>
        <v>Inutilisée</v>
      </c>
      <c r="O264" s="106">
        <f>IF((Table2[[#This Row],[Coût total ]]-Table2[[#This Row],[Financement de l''organisation (en espèces)]])&gt;1500000, 1500000, (Table2[[#This Row],[Coût total ]]-Table2[[#This Row],[Financement de l''organisation (en espèces)]]))</f>
        <v>0</v>
      </c>
      <c r="P264" s="106">
        <f>IF((Table2[[#This Row],[Coût total ]]-Table2[[#This Row],[Financement de l''organisation (en espèces)]])&lt;1500000, 0, (Table2[[#This Row],[Coût total ]]-Table2[[#This Row],[Financement de l''organisation (en espèces)]]))</f>
        <v>0</v>
      </c>
      <c r="Q264" s="1" t="b">
        <f>Table2[[#This Row],[Erreurs de partage des coûts]]="Erreur de partage des coûts"</f>
        <v>0</v>
      </c>
    </row>
    <row r="265" spans="2:17" s="1" customFormat="1" ht="30" customHeight="1" x14ac:dyDescent="0.45">
      <c r="B265" s="2"/>
      <c r="C265" s="48">
        <v>0</v>
      </c>
      <c r="D265" s="51"/>
      <c r="E265" s="53">
        <f>Table2[[#This Row],[Coût unitaire (Sans taxes)]]*Table2[[#This Row],[Nombre d''unités]]</f>
        <v>0</v>
      </c>
      <c r="F265" s="117"/>
      <c r="G265" s="118">
        <f>SUM(Table2[[#This Row],[Coût total ]]*0.3)</f>
        <v>0</v>
      </c>
      <c r="H265" s="119">
        <f>Table2[[#This Row],[Coût total ]]-Table2[[#This Row],[Financement de l''organisation (en espèces)]]</f>
        <v>0</v>
      </c>
      <c r="I265" s="3"/>
      <c r="J265" s="3"/>
      <c r="K26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5" s="146" t="str">
        <f>IF(AND(Table2[[#This Row],[Coût total ]]&gt;0, NOT((ISBLANK(Table2[[#This Row],[Catégorie des coûts]]))),NOT((ISBLANK(Table2[[#This Row],[Poste de dépense (Nom de l''item sur le devis)]]))), Table2[[#This Row],[Erreurs de partage des coûts]]="Aucune erreur identifiée!", NOT((ISBLANK(Table2[[#This Row],[Fournisseur]])))), "Complète", N265)</f>
        <v>Inutilisée</v>
      </c>
      <c r="M265" s="120">
        <f>IF(OR(Table2[[#This Row],[Verif2++]]=TRUE, AND(NOT(ISBLANK(Table2[[#This Row],[Poste de dépense (Nom de l''item sur le devis)]])),Table2[[#This Row],[Coût total ]]&lt;=0,Table2[[#This Row],[Financement de l''organisation (en espèces)]]&lt;=0,Table2[[#This Row],[Validité des entrées]]="Incomplète")), 1, 0)</f>
        <v>0</v>
      </c>
      <c r="N265" s="1" t="str">
        <f>IF(NOT(ISBLANK(Table2[[#This Row],[Poste de dépense (Nom de l''item sur le devis)]])), "Incomplète","Inutilisée")</f>
        <v>Inutilisée</v>
      </c>
      <c r="O265" s="106">
        <f>IF((Table2[[#This Row],[Coût total ]]-Table2[[#This Row],[Financement de l''organisation (en espèces)]])&gt;1500000, 1500000, (Table2[[#This Row],[Coût total ]]-Table2[[#This Row],[Financement de l''organisation (en espèces)]]))</f>
        <v>0</v>
      </c>
      <c r="P265" s="106">
        <f>IF((Table2[[#This Row],[Coût total ]]-Table2[[#This Row],[Financement de l''organisation (en espèces)]])&lt;1500000, 0, (Table2[[#This Row],[Coût total ]]-Table2[[#This Row],[Financement de l''organisation (en espèces)]]))</f>
        <v>0</v>
      </c>
      <c r="Q265" s="1" t="b">
        <f>Table2[[#This Row],[Erreurs de partage des coûts]]="Erreur de partage des coûts"</f>
        <v>0</v>
      </c>
    </row>
    <row r="266" spans="2:17" s="1" customFormat="1" ht="30" customHeight="1" x14ac:dyDescent="0.45">
      <c r="B266" s="2"/>
      <c r="C266" s="48">
        <v>0</v>
      </c>
      <c r="D266" s="51"/>
      <c r="E266" s="53">
        <f>Table2[[#This Row],[Coût unitaire (Sans taxes)]]*Table2[[#This Row],[Nombre d''unités]]</f>
        <v>0</v>
      </c>
      <c r="F266" s="117"/>
      <c r="G266" s="118">
        <f>SUM(Table2[[#This Row],[Coût total ]]*0.3)</f>
        <v>0</v>
      </c>
      <c r="H266" s="119">
        <f>Table2[[#This Row],[Coût total ]]-Table2[[#This Row],[Financement de l''organisation (en espèces)]]</f>
        <v>0</v>
      </c>
      <c r="I266" s="3"/>
      <c r="J266" s="3"/>
      <c r="K26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6" s="146" t="str">
        <f>IF(AND(Table2[[#This Row],[Coût total ]]&gt;0, NOT((ISBLANK(Table2[[#This Row],[Catégorie des coûts]]))),NOT((ISBLANK(Table2[[#This Row],[Poste de dépense (Nom de l''item sur le devis)]]))), Table2[[#This Row],[Erreurs de partage des coûts]]="Aucune erreur identifiée!", NOT((ISBLANK(Table2[[#This Row],[Fournisseur]])))), "Complète", N266)</f>
        <v>Inutilisée</v>
      </c>
      <c r="M266" s="120">
        <f>IF(OR(Table2[[#This Row],[Verif2++]]=TRUE, AND(NOT(ISBLANK(Table2[[#This Row],[Poste de dépense (Nom de l''item sur le devis)]])),Table2[[#This Row],[Coût total ]]&lt;=0,Table2[[#This Row],[Financement de l''organisation (en espèces)]]&lt;=0,Table2[[#This Row],[Validité des entrées]]="Incomplète")), 1, 0)</f>
        <v>0</v>
      </c>
      <c r="N266" s="1" t="str">
        <f>IF(NOT(ISBLANK(Table2[[#This Row],[Poste de dépense (Nom de l''item sur le devis)]])), "Incomplète","Inutilisée")</f>
        <v>Inutilisée</v>
      </c>
      <c r="O266" s="106">
        <f>IF((Table2[[#This Row],[Coût total ]]-Table2[[#This Row],[Financement de l''organisation (en espèces)]])&gt;1500000, 1500000, (Table2[[#This Row],[Coût total ]]-Table2[[#This Row],[Financement de l''organisation (en espèces)]]))</f>
        <v>0</v>
      </c>
      <c r="P266" s="106">
        <f>IF((Table2[[#This Row],[Coût total ]]-Table2[[#This Row],[Financement de l''organisation (en espèces)]])&lt;1500000, 0, (Table2[[#This Row],[Coût total ]]-Table2[[#This Row],[Financement de l''organisation (en espèces)]]))</f>
        <v>0</v>
      </c>
      <c r="Q266" s="1" t="b">
        <f>Table2[[#This Row],[Erreurs de partage des coûts]]="Erreur de partage des coûts"</f>
        <v>0</v>
      </c>
    </row>
    <row r="267" spans="2:17" s="1" customFormat="1" ht="30" customHeight="1" x14ac:dyDescent="0.45">
      <c r="B267" s="2"/>
      <c r="C267" s="48">
        <v>0</v>
      </c>
      <c r="D267" s="51"/>
      <c r="E267" s="53">
        <f>Table2[[#This Row],[Coût unitaire (Sans taxes)]]*Table2[[#This Row],[Nombre d''unités]]</f>
        <v>0</v>
      </c>
      <c r="F267" s="117"/>
      <c r="G267" s="118">
        <f>SUM(Table2[[#This Row],[Coût total ]]*0.3)</f>
        <v>0</v>
      </c>
      <c r="H267" s="119">
        <f>Table2[[#This Row],[Coût total ]]-Table2[[#This Row],[Financement de l''organisation (en espèces)]]</f>
        <v>0</v>
      </c>
      <c r="I267" s="3"/>
      <c r="J267" s="3"/>
      <c r="K26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7" s="146" t="str">
        <f>IF(AND(Table2[[#This Row],[Coût total ]]&gt;0, NOT((ISBLANK(Table2[[#This Row],[Catégorie des coûts]]))),NOT((ISBLANK(Table2[[#This Row],[Poste de dépense (Nom de l''item sur le devis)]]))), Table2[[#This Row],[Erreurs de partage des coûts]]="Aucune erreur identifiée!", NOT((ISBLANK(Table2[[#This Row],[Fournisseur]])))), "Complète", N267)</f>
        <v>Inutilisée</v>
      </c>
      <c r="M267" s="120">
        <f>IF(OR(Table2[[#This Row],[Verif2++]]=TRUE, AND(NOT(ISBLANK(Table2[[#This Row],[Poste de dépense (Nom de l''item sur le devis)]])),Table2[[#This Row],[Coût total ]]&lt;=0,Table2[[#This Row],[Financement de l''organisation (en espèces)]]&lt;=0,Table2[[#This Row],[Validité des entrées]]="Incomplète")), 1, 0)</f>
        <v>0</v>
      </c>
      <c r="N267" s="1" t="str">
        <f>IF(NOT(ISBLANK(Table2[[#This Row],[Poste de dépense (Nom de l''item sur le devis)]])), "Incomplète","Inutilisée")</f>
        <v>Inutilisée</v>
      </c>
      <c r="O267" s="106">
        <f>IF((Table2[[#This Row],[Coût total ]]-Table2[[#This Row],[Financement de l''organisation (en espèces)]])&gt;1500000, 1500000, (Table2[[#This Row],[Coût total ]]-Table2[[#This Row],[Financement de l''organisation (en espèces)]]))</f>
        <v>0</v>
      </c>
      <c r="P267" s="106">
        <f>IF((Table2[[#This Row],[Coût total ]]-Table2[[#This Row],[Financement de l''organisation (en espèces)]])&lt;1500000, 0, (Table2[[#This Row],[Coût total ]]-Table2[[#This Row],[Financement de l''organisation (en espèces)]]))</f>
        <v>0</v>
      </c>
      <c r="Q267" s="1" t="b">
        <f>Table2[[#This Row],[Erreurs de partage des coûts]]="Erreur de partage des coûts"</f>
        <v>0</v>
      </c>
    </row>
    <row r="268" spans="2:17" s="1" customFormat="1" ht="30" customHeight="1" x14ac:dyDescent="0.45">
      <c r="B268" s="2"/>
      <c r="C268" s="48">
        <v>0</v>
      </c>
      <c r="D268" s="51"/>
      <c r="E268" s="53">
        <f>Table2[[#This Row],[Coût unitaire (Sans taxes)]]*Table2[[#This Row],[Nombre d''unités]]</f>
        <v>0</v>
      </c>
      <c r="F268" s="117"/>
      <c r="G268" s="118">
        <f>SUM(Table2[[#This Row],[Coût total ]]*0.3)</f>
        <v>0</v>
      </c>
      <c r="H268" s="119">
        <f>Table2[[#This Row],[Coût total ]]-Table2[[#This Row],[Financement de l''organisation (en espèces)]]</f>
        <v>0</v>
      </c>
      <c r="I268" s="3"/>
      <c r="J268" s="3"/>
      <c r="K26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8" s="146" t="str">
        <f>IF(AND(Table2[[#This Row],[Coût total ]]&gt;0, NOT((ISBLANK(Table2[[#This Row],[Catégorie des coûts]]))),NOT((ISBLANK(Table2[[#This Row],[Poste de dépense (Nom de l''item sur le devis)]]))), Table2[[#This Row],[Erreurs de partage des coûts]]="Aucune erreur identifiée!", NOT((ISBLANK(Table2[[#This Row],[Fournisseur]])))), "Complète", N268)</f>
        <v>Inutilisée</v>
      </c>
      <c r="M268" s="120">
        <f>IF(OR(Table2[[#This Row],[Verif2++]]=TRUE, AND(NOT(ISBLANK(Table2[[#This Row],[Poste de dépense (Nom de l''item sur le devis)]])),Table2[[#This Row],[Coût total ]]&lt;=0,Table2[[#This Row],[Financement de l''organisation (en espèces)]]&lt;=0,Table2[[#This Row],[Validité des entrées]]="Incomplète")), 1, 0)</f>
        <v>0</v>
      </c>
      <c r="N268" s="1" t="str">
        <f>IF(NOT(ISBLANK(Table2[[#This Row],[Poste de dépense (Nom de l''item sur le devis)]])), "Incomplète","Inutilisée")</f>
        <v>Inutilisée</v>
      </c>
      <c r="O268" s="106">
        <f>IF((Table2[[#This Row],[Coût total ]]-Table2[[#This Row],[Financement de l''organisation (en espèces)]])&gt;1500000, 1500000, (Table2[[#This Row],[Coût total ]]-Table2[[#This Row],[Financement de l''organisation (en espèces)]]))</f>
        <v>0</v>
      </c>
      <c r="P268" s="106">
        <f>IF((Table2[[#This Row],[Coût total ]]-Table2[[#This Row],[Financement de l''organisation (en espèces)]])&lt;1500000, 0, (Table2[[#This Row],[Coût total ]]-Table2[[#This Row],[Financement de l''organisation (en espèces)]]))</f>
        <v>0</v>
      </c>
      <c r="Q268" s="1" t="b">
        <f>Table2[[#This Row],[Erreurs de partage des coûts]]="Erreur de partage des coûts"</f>
        <v>0</v>
      </c>
    </row>
    <row r="269" spans="2:17" s="1" customFormat="1" ht="30" customHeight="1" x14ac:dyDescent="0.45">
      <c r="B269" s="2"/>
      <c r="C269" s="48">
        <v>0</v>
      </c>
      <c r="D269" s="51"/>
      <c r="E269" s="53">
        <f>Table2[[#This Row],[Coût unitaire (Sans taxes)]]*Table2[[#This Row],[Nombre d''unités]]</f>
        <v>0</v>
      </c>
      <c r="F269" s="117"/>
      <c r="G269" s="118">
        <f>SUM(Table2[[#This Row],[Coût total ]]*0.3)</f>
        <v>0</v>
      </c>
      <c r="H269" s="119">
        <f>Table2[[#This Row],[Coût total ]]-Table2[[#This Row],[Financement de l''organisation (en espèces)]]</f>
        <v>0</v>
      </c>
      <c r="I269" s="3"/>
      <c r="J269" s="3"/>
      <c r="K26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69" s="146" t="str">
        <f>IF(AND(Table2[[#This Row],[Coût total ]]&gt;0, NOT((ISBLANK(Table2[[#This Row],[Catégorie des coûts]]))),NOT((ISBLANK(Table2[[#This Row],[Poste de dépense (Nom de l''item sur le devis)]]))), Table2[[#This Row],[Erreurs de partage des coûts]]="Aucune erreur identifiée!", NOT((ISBLANK(Table2[[#This Row],[Fournisseur]])))), "Complète", N269)</f>
        <v>Inutilisée</v>
      </c>
      <c r="M269" s="120">
        <f>IF(OR(Table2[[#This Row],[Verif2++]]=TRUE, AND(NOT(ISBLANK(Table2[[#This Row],[Poste de dépense (Nom de l''item sur le devis)]])),Table2[[#This Row],[Coût total ]]&lt;=0,Table2[[#This Row],[Financement de l''organisation (en espèces)]]&lt;=0,Table2[[#This Row],[Validité des entrées]]="Incomplète")), 1, 0)</f>
        <v>0</v>
      </c>
      <c r="N269" s="1" t="str">
        <f>IF(NOT(ISBLANK(Table2[[#This Row],[Poste de dépense (Nom de l''item sur le devis)]])), "Incomplète","Inutilisée")</f>
        <v>Inutilisée</v>
      </c>
      <c r="O269" s="106">
        <f>IF((Table2[[#This Row],[Coût total ]]-Table2[[#This Row],[Financement de l''organisation (en espèces)]])&gt;1500000, 1500000, (Table2[[#This Row],[Coût total ]]-Table2[[#This Row],[Financement de l''organisation (en espèces)]]))</f>
        <v>0</v>
      </c>
      <c r="P269" s="106">
        <f>IF((Table2[[#This Row],[Coût total ]]-Table2[[#This Row],[Financement de l''organisation (en espèces)]])&lt;1500000, 0, (Table2[[#This Row],[Coût total ]]-Table2[[#This Row],[Financement de l''organisation (en espèces)]]))</f>
        <v>0</v>
      </c>
      <c r="Q269" s="1" t="b">
        <f>Table2[[#This Row],[Erreurs de partage des coûts]]="Erreur de partage des coûts"</f>
        <v>0</v>
      </c>
    </row>
    <row r="270" spans="2:17" s="1" customFormat="1" ht="30" customHeight="1" x14ac:dyDescent="0.45">
      <c r="B270" s="2"/>
      <c r="C270" s="48">
        <v>0</v>
      </c>
      <c r="D270" s="51"/>
      <c r="E270" s="53">
        <f>Table2[[#This Row],[Coût unitaire (Sans taxes)]]*Table2[[#This Row],[Nombre d''unités]]</f>
        <v>0</v>
      </c>
      <c r="F270" s="117"/>
      <c r="G270" s="118">
        <f>SUM(Table2[[#This Row],[Coût total ]]*0.3)</f>
        <v>0</v>
      </c>
      <c r="H270" s="119">
        <f>Table2[[#This Row],[Coût total ]]-Table2[[#This Row],[Financement de l''organisation (en espèces)]]</f>
        <v>0</v>
      </c>
      <c r="I270" s="3"/>
      <c r="J270" s="3"/>
      <c r="K27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0" s="146" t="str">
        <f>IF(AND(Table2[[#This Row],[Coût total ]]&gt;0, NOT((ISBLANK(Table2[[#This Row],[Catégorie des coûts]]))),NOT((ISBLANK(Table2[[#This Row],[Poste de dépense (Nom de l''item sur le devis)]]))), Table2[[#This Row],[Erreurs de partage des coûts]]="Aucune erreur identifiée!", NOT((ISBLANK(Table2[[#This Row],[Fournisseur]])))), "Complète", N270)</f>
        <v>Inutilisée</v>
      </c>
      <c r="M270" s="120">
        <f>IF(OR(Table2[[#This Row],[Verif2++]]=TRUE, AND(NOT(ISBLANK(Table2[[#This Row],[Poste de dépense (Nom de l''item sur le devis)]])),Table2[[#This Row],[Coût total ]]&lt;=0,Table2[[#This Row],[Financement de l''organisation (en espèces)]]&lt;=0,Table2[[#This Row],[Validité des entrées]]="Incomplète")), 1, 0)</f>
        <v>0</v>
      </c>
      <c r="N270" s="1" t="str">
        <f>IF(NOT(ISBLANK(Table2[[#This Row],[Poste de dépense (Nom de l''item sur le devis)]])), "Incomplète","Inutilisée")</f>
        <v>Inutilisée</v>
      </c>
      <c r="O270" s="106">
        <f>IF((Table2[[#This Row],[Coût total ]]-Table2[[#This Row],[Financement de l''organisation (en espèces)]])&gt;1500000, 1500000, (Table2[[#This Row],[Coût total ]]-Table2[[#This Row],[Financement de l''organisation (en espèces)]]))</f>
        <v>0</v>
      </c>
      <c r="P270" s="106">
        <f>IF((Table2[[#This Row],[Coût total ]]-Table2[[#This Row],[Financement de l''organisation (en espèces)]])&lt;1500000, 0, (Table2[[#This Row],[Coût total ]]-Table2[[#This Row],[Financement de l''organisation (en espèces)]]))</f>
        <v>0</v>
      </c>
      <c r="Q270" s="1" t="b">
        <f>Table2[[#This Row],[Erreurs de partage des coûts]]="Erreur de partage des coûts"</f>
        <v>0</v>
      </c>
    </row>
    <row r="271" spans="2:17" s="1" customFormat="1" ht="30" customHeight="1" x14ac:dyDescent="0.45">
      <c r="B271" s="2"/>
      <c r="C271" s="48">
        <v>0</v>
      </c>
      <c r="D271" s="51"/>
      <c r="E271" s="53">
        <f>Table2[[#This Row],[Coût unitaire (Sans taxes)]]*Table2[[#This Row],[Nombre d''unités]]</f>
        <v>0</v>
      </c>
      <c r="F271" s="117"/>
      <c r="G271" s="118">
        <f>SUM(Table2[[#This Row],[Coût total ]]*0.3)</f>
        <v>0</v>
      </c>
      <c r="H271" s="119">
        <f>Table2[[#This Row],[Coût total ]]-Table2[[#This Row],[Financement de l''organisation (en espèces)]]</f>
        <v>0</v>
      </c>
      <c r="I271" s="3"/>
      <c r="J271" s="3"/>
      <c r="K27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1" s="146" t="str">
        <f>IF(AND(Table2[[#This Row],[Coût total ]]&gt;0, NOT((ISBLANK(Table2[[#This Row],[Catégorie des coûts]]))),NOT((ISBLANK(Table2[[#This Row],[Poste de dépense (Nom de l''item sur le devis)]]))), Table2[[#This Row],[Erreurs de partage des coûts]]="Aucune erreur identifiée!", NOT((ISBLANK(Table2[[#This Row],[Fournisseur]])))), "Complète", N271)</f>
        <v>Inutilisée</v>
      </c>
      <c r="M271" s="120">
        <f>IF(OR(Table2[[#This Row],[Verif2++]]=TRUE, AND(NOT(ISBLANK(Table2[[#This Row],[Poste de dépense (Nom de l''item sur le devis)]])),Table2[[#This Row],[Coût total ]]&lt;=0,Table2[[#This Row],[Financement de l''organisation (en espèces)]]&lt;=0,Table2[[#This Row],[Validité des entrées]]="Incomplète")), 1, 0)</f>
        <v>0</v>
      </c>
      <c r="N271" s="1" t="str">
        <f>IF(NOT(ISBLANK(Table2[[#This Row],[Poste de dépense (Nom de l''item sur le devis)]])), "Incomplète","Inutilisée")</f>
        <v>Inutilisée</v>
      </c>
      <c r="O271" s="106">
        <f>IF((Table2[[#This Row],[Coût total ]]-Table2[[#This Row],[Financement de l''organisation (en espèces)]])&gt;1500000, 1500000, (Table2[[#This Row],[Coût total ]]-Table2[[#This Row],[Financement de l''organisation (en espèces)]]))</f>
        <v>0</v>
      </c>
      <c r="P271" s="106">
        <f>IF((Table2[[#This Row],[Coût total ]]-Table2[[#This Row],[Financement de l''organisation (en espèces)]])&lt;1500000, 0, (Table2[[#This Row],[Coût total ]]-Table2[[#This Row],[Financement de l''organisation (en espèces)]]))</f>
        <v>0</v>
      </c>
      <c r="Q271" s="1" t="b">
        <f>Table2[[#This Row],[Erreurs de partage des coûts]]="Erreur de partage des coûts"</f>
        <v>0</v>
      </c>
    </row>
    <row r="272" spans="2:17" s="1" customFormat="1" ht="30" customHeight="1" x14ac:dyDescent="0.45">
      <c r="B272" s="2"/>
      <c r="C272" s="48">
        <v>0</v>
      </c>
      <c r="D272" s="51"/>
      <c r="E272" s="53">
        <f>Table2[[#This Row],[Coût unitaire (Sans taxes)]]*Table2[[#This Row],[Nombre d''unités]]</f>
        <v>0</v>
      </c>
      <c r="F272" s="117"/>
      <c r="G272" s="118">
        <f>SUM(Table2[[#This Row],[Coût total ]]*0.3)</f>
        <v>0</v>
      </c>
      <c r="H272" s="119">
        <f>Table2[[#This Row],[Coût total ]]-Table2[[#This Row],[Financement de l''organisation (en espèces)]]</f>
        <v>0</v>
      </c>
      <c r="I272" s="3"/>
      <c r="J272" s="3"/>
      <c r="K27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2" s="146" t="str">
        <f>IF(AND(Table2[[#This Row],[Coût total ]]&gt;0, NOT((ISBLANK(Table2[[#This Row],[Catégorie des coûts]]))),NOT((ISBLANK(Table2[[#This Row],[Poste de dépense (Nom de l''item sur le devis)]]))), Table2[[#This Row],[Erreurs de partage des coûts]]="Aucune erreur identifiée!", NOT((ISBLANK(Table2[[#This Row],[Fournisseur]])))), "Complète", N272)</f>
        <v>Inutilisée</v>
      </c>
      <c r="M272" s="120">
        <f>IF(OR(Table2[[#This Row],[Verif2++]]=TRUE, AND(NOT(ISBLANK(Table2[[#This Row],[Poste de dépense (Nom de l''item sur le devis)]])),Table2[[#This Row],[Coût total ]]&lt;=0,Table2[[#This Row],[Financement de l''organisation (en espèces)]]&lt;=0,Table2[[#This Row],[Validité des entrées]]="Incomplète")), 1, 0)</f>
        <v>0</v>
      </c>
      <c r="N272" s="1" t="str">
        <f>IF(NOT(ISBLANK(Table2[[#This Row],[Poste de dépense (Nom de l''item sur le devis)]])), "Incomplète","Inutilisée")</f>
        <v>Inutilisée</v>
      </c>
      <c r="O272" s="106">
        <f>IF((Table2[[#This Row],[Coût total ]]-Table2[[#This Row],[Financement de l''organisation (en espèces)]])&gt;1500000, 1500000, (Table2[[#This Row],[Coût total ]]-Table2[[#This Row],[Financement de l''organisation (en espèces)]]))</f>
        <v>0</v>
      </c>
      <c r="P272" s="106">
        <f>IF((Table2[[#This Row],[Coût total ]]-Table2[[#This Row],[Financement de l''organisation (en espèces)]])&lt;1500000, 0, (Table2[[#This Row],[Coût total ]]-Table2[[#This Row],[Financement de l''organisation (en espèces)]]))</f>
        <v>0</v>
      </c>
      <c r="Q272" s="1" t="b">
        <f>Table2[[#This Row],[Erreurs de partage des coûts]]="Erreur de partage des coûts"</f>
        <v>0</v>
      </c>
    </row>
    <row r="273" spans="2:17" s="1" customFormat="1" ht="30" customHeight="1" x14ac:dyDescent="0.45">
      <c r="B273" s="2"/>
      <c r="C273" s="48">
        <v>0</v>
      </c>
      <c r="D273" s="51"/>
      <c r="E273" s="53">
        <f>Table2[[#This Row],[Coût unitaire (Sans taxes)]]*Table2[[#This Row],[Nombre d''unités]]</f>
        <v>0</v>
      </c>
      <c r="F273" s="117"/>
      <c r="G273" s="118">
        <f>SUM(Table2[[#This Row],[Coût total ]]*0.3)</f>
        <v>0</v>
      </c>
      <c r="H273" s="119">
        <f>Table2[[#This Row],[Coût total ]]-Table2[[#This Row],[Financement de l''organisation (en espèces)]]</f>
        <v>0</v>
      </c>
      <c r="I273" s="3"/>
      <c r="J273" s="3"/>
      <c r="K27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3" s="146" t="str">
        <f>IF(AND(Table2[[#This Row],[Coût total ]]&gt;0, NOT((ISBLANK(Table2[[#This Row],[Catégorie des coûts]]))),NOT((ISBLANK(Table2[[#This Row],[Poste de dépense (Nom de l''item sur le devis)]]))), Table2[[#This Row],[Erreurs de partage des coûts]]="Aucune erreur identifiée!", NOT((ISBLANK(Table2[[#This Row],[Fournisseur]])))), "Complète", N273)</f>
        <v>Inutilisée</v>
      </c>
      <c r="M273" s="120">
        <f>IF(OR(Table2[[#This Row],[Verif2++]]=TRUE, AND(NOT(ISBLANK(Table2[[#This Row],[Poste de dépense (Nom de l''item sur le devis)]])),Table2[[#This Row],[Coût total ]]&lt;=0,Table2[[#This Row],[Financement de l''organisation (en espèces)]]&lt;=0,Table2[[#This Row],[Validité des entrées]]="Incomplète")), 1, 0)</f>
        <v>0</v>
      </c>
      <c r="N273" s="1" t="str">
        <f>IF(NOT(ISBLANK(Table2[[#This Row],[Poste de dépense (Nom de l''item sur le devis)]])), "Incomplète","Inutilisée")</f>
        <v>Inutilisée</v>
      </c>
      <c r="O273" s="106">
        <f>IF((Table2[[#This Row],[Coût total ]]-Table2[[#This Row],[Financement de l''organisation (en espèces)]])&gt;1500000, 1500000, (Table2[[#This Row],[Coût total ]]-Table2[[#This Row],[Financement de l''organisation (en espèces)]]))</f>
        <v>0</v>
      </c>
      <c r="P273" s="106">
        <f>IF((Table2[[#This Row],[Coût total ]]-Table2[[#This Row],[Financement de l''organisation (en espèces)]])&lt;1500000, 0, (Table2[[#This Row],[Coût total ]]-Table2[[#This Row],[Financement de l''organisation (en espèces)]]))</f>
        <v>0</v>
      </c>
      <c r="Q273" s="1" t="b">
        <f>Table2[[#This Row],[Erreurs de partage des coûts]]="Erreur de partage des coûts"</f>
        <v>0</v>
      </c>
    </row>
    <row r="274" spans="2:17" s="1" customFormat="1" ht="30" customHeight="1" x14ac:dyDescent="0.45">
      <c r="B274" s="2"/>
      <c r="C274" s="48">
        <v>0</v>
      </c>
      <c r="D274" s="51"/>
      <c r="E274" s="53">
        <f>Table2[[#This Row],[Coût unitaire (Sans taxes)]]*Table2[[#This Row],[Nombre d''unités]]</f>
        <v>0</v>
      </c>
      <c r="F274" s="117"/>
      <c r="G274" s="118">
        <f>SUM(Table2[[#This Row],[Coût total ]]*0.3)</f>
        <v>0</v>
      </c>
      <c r="H274" s="119">
        <f>Table2[[#This Row],[Coût total ]]-Table2[[#This Row],[Financement de l''organisation (en espèces)]]</f>
        <v>0</v>
      </c>
      <c r="I274" s="3"/>
      <c r="J274" s="3"/>
      <c r="K27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4" s="146" t="str">
        <f>IF(AND(Table2[[#This Row],[Coût total ]]&gt;0, NOT((ISBLANK(Table2[[#This Row],[Catégorie des coûts]]))),NOT((ISBLANK(Table2[[#This Row],[Poste de dépense (Nom de l''item sur le devis)]]))), Table2[[#This Row],[Erreurs de partage des coûts]]="Aucune erreur identifiée!", NOT((ISBLANK(Table2[[#This Row],[Fournisseur]])))), "Complète", N274)</f>
        <v>Inutilisée</v>
      </c>
      <c r="M274" s="120">
        <f>IF(OR(Table2[[#This Row],[Verif2++]]=TRUE, AND(NOT(ISBLANK(Table2[[#This Row],[Poste de dépense (Nom de l''item sur le devis)]])),Table2[[#This Row],[Coût total ]]&lt;=0,Table2[[#This Row],[Financement de l''organisation (en espèces)]]&lt;=0,Table2[[#This Row],[Validité des entrées]]="Incomplète")), 1, 0)</f>
        <v>0</v>
      </c>
      <c r="N274" s="1" t="str">
        <f>IF(NOT(ISBLANK(Table2[[#This Row],[Poste de dépense (Nom de l''item sur le devis)]])), "Incomplète","Inutilisée")</f>
        <v>Inutilisée</v>
      </c>
      <c r="O274" s="106">
        <f>IF((Table2[[#This Row],[Coût total ]]-Table2[[#This Row],[Financement de l''organisation (en espèces)]])&gt;1500000, 1500000, (Table2[[#This Row],[Coût total ]]-Table2[[#This Row],[Financement de l''organisation (en espèces)]]))</f>
        <v>0</v>
      </c>
      <c r="P274" s="106">
        <f>IF((Table2[[#This Row],[Coût total ]]-Table2[[#This Row],[Financement de l''organisation (en espèces)]])&lt;1500000, 0, (Table2[[#This Row],[Coût total ]]-Table2[[#This Row],[Financement de l''organisation (en espèces)]]))</f>
        <v>0</v>
      </c>
      <c r="Q274" s="1" t="b">
        <f>Table2[[#This Row],[Erreurs de partage des coûts]]="Erreur de partage des coûts"</f>
        <v>0</v>
      </c>
    </row>
    <row r="275" spans="2:17" s="1" customFormat="1" ht="30" customHeight="1" x14ac:dyDescent="0.45">
      <c r="B275" s="2"/>
      <c r="C275" s="48">
        <v>0</v>
      </c>
      <c r="D275" s="51"/>
      <c r="E275" s="53">
        <f>Table2[[#This Row],[Coût unitaire (Sans taxes)]]*Table2[[#This Row],[Nombre d''unités]]</f>
        <v>0</v>
      </c>
      <c r="F275" s="117"/>
      <c r="G275" s="118">
        <f>SUM(Table2[[#This Row],[Coût total ]]*0.3)</f>
        <v>0</v>
      </c>
      <c r="H275" s="119">
        <f>Table2[[#This Row],[Coût total ]]-Table2[[#This Row],[Financement de l''organisation (en espèces)]]</f>
        <v>0</v>
      </c>
      <c r="I275" s="3"/>
      <c r="J275" s="3"/>
      <c r="K27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5" s="146" t="str">
        <f>IF(AND(Table2[[#This Row],[Coût total ]]&gt;0, NOT((ISBLANK(Table2[[#This Row],[Catégorie des coûts]]))),NOT((ISBLANK(Table2[[#This Row],[Poste de dépense (Nom de l''item sur le devis)]]))), Table2[[#This Row],[Erreurs de partage des coûts]]="Aucune erreur identifiée!", NOT((ISBLANK(Table2[[#This Row],[Fournisseur]])))), "Complète", N275)</f>
        <v>Inutilisée</v>
      </c>
      <c r="M275" s="120">
        <f>IF(OR(Table2[[#This Row],[Verif2++]]=TRUE, AND(NOT(ISBLANK(Table2[[#This Row],[Poste de dépense (Nom de l''item sur le devis)]])),Table2[[#This Row],[Coût total ]]&lt;=0,Table2[[#This Row],[Financement de l''organisation (en espèces)]]&lt;=0,Table2[[#This Row],[Validité des entrées]]="Incomplète")), 1, 0)</f>
        <v>0</v>
      </c>
      <c r="N275" s="1" t="str">
        <f>IF(NOT(ISBLANK(Table2[[#This Row],[Poste de dépense (Nom de l''item sur le devis)]])), "Incomplète","Inutilisée")</f>
        <v>Inutilisée</v>
      </c>
      <c r="O275" s="106">
        <f>IF((Table2[[#This Row],[Coût total ]]-Table2[[#This Row],[Financement de l''organisation (en espèces)]])&gt;1500000, 1500000, (Table2[[#This Row],[Coût total ]]-Table2[[#This Row],[Financement de l''organisation (en espèces)]]))</f>
        <v>0</v>
      </c>
      <c r="P275" s="106">
        <f>IF((Table2[[#This Row],[Coût total ]]-Table2[[#This Row],[Financement de l''organisation (en espèces)]])&lt;1500000, 0, (Table2[[#This Row],[Coût total ]]-Table2[[#This Row],[Financement de l''organisation (en espèces)]]))</f>
        <v>0</v>
      </c>
      <c r="Q275" s="1" t="b">
        <f>Table2[[#This Row],[Erreurs de partage des coûts]]="Erreur de partage des coûts"</f>
        <v>0</v>
      </c>
    </row>
    <row r="276" spans="2:17" s="1" customFormat="1" ht="30" customHeight="1" x14ac:dyDescent="0.45">
      <c r="B276" s="2"/>
      <c r="C276" s="48">
        <v>0</v>
      </c>
      <c r="D276" s="51"/>
      <c r="E276" s="53">
        <f>Table2[[#This Row],[Coût unitaire (Sans taxes)]]*Table2[[#This Row],[Nombre d''unités]]</f>
        <v>0</v>
      </c>
      <c r="F276" s="117"/>
      <c r="G276" s="118">
        <f>SUM(Table2[[#This Row],[Coût total ]]*0.3)</f>
        <v>0</v>
      </c>
      <c r="H276" s="119">
        <f>Table2[[#This Row],[Coût total ]]-Table2[[#This Row],[Financement de l''organisation (en espèces)]]</f>
        <v>0</v>
      </c>
      <c r="I276" s="3"/>
      <c r="J276" s="3"/>
      <c r="K27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6" s="146" t="str">
        <f>IF(AND(Table2[[#This Row],[Coût total ]]&gt;0, NOT((ISBLANK(Table2[[#This Row],[Catégorie des coûts]]))),NOT((ISBLANK(Table2[[#This Row],[Poste de dépense (Nom de l''item sur le devis)]]))), Table2[[#This Row],[Erreurs de partage des coûts]]="Aucune erreur identifiée!", NOT((ISBLANK(Table2[[#This Row],[Fournisseur]])))), "Complète", N276)</f>
        <v>Inutilisée</v>
      </c>
      <c r="M276" s="120">
        <f>IF(OR(Table2[[#This Row],[Verif2++]]=TRUE, AND(NOT(ISBLANK(Table2[[#This Row],[Poste de dépense (Nom de l''item sur le devis)]])),Table2[[#This Row],[Coût total ]]&lt;=0,Table2[[#This Row],[Financement de l''organisation (en espèces)]]&lt;=0,Table2[[#This Row],[Validité des entrées]]="Incomplète")), 1, 0)</f>
        <v>0</v>
      </c>
      <c r="N276" s="1" t="str">
        <f>IF(NOT(ISBLANK(Table2[[#This Row],[Poste de dépense (Nom de l''item sur le devis)]])), "Incomplète","Inutilisée")</f>
        <v>Inutilisée</v>
      </c>
      <c r="O276" s="106">
        <f>IF((Table2[[#This Row],[Coût total ]]-Table2[[#This Row],[Financement de l''organisation (en espèces)]])&gt;1500000, 1500000, (Table2[[#This Row],[Coût total ]]-Table2[[#This Row],[Financement de l''organisation (en espèces)]]))</f>
        <v>0</v>
      </c>
      <c r="P276" s="106">
        <f>IF((Table2[[#This Row],[Coût total ]]-Table2[[#This Row],[Financement de l''organisation (en espèces)]])&lt;1500000, 0, (Table2[[#This Row],[Coût total ]]-Table2[[#This Row],[Financement de l''organisation (en espèces)]]))</f>
        <v>0</v>
      </c>
      <c r="Q276" s="1" t="b">
        <f>Table2[[#This Row],[Erreurs de partage des coûts]]="Erreur de partage des coûts"</f>
        <v>0</v>
      </c>
    </row>
    <row r="277" spans="2:17" s="1" customFormat="1" ht="30" customHeight="1" x14ac:dyDescent="0.45">
      <c r="B277" s="2"/>
      <c r="C277" s="48">
        <v>0</v>
      </c>
      <c r="D277" s="51"/>
      <c r="E277" s="53">
        <f>Table2[[#This Row],[Coût unitaire (Sans taxes)]]*Table2[[#This Row],[Nombre d''unités]]</f>
        <v>0</v>
      </c>
      <c r="F277" s="117"/>
      <c r="G277" s="118">
        <f>SUM(Table2[[#This Row],[Coût total ]]*0.3)</f>
        <v>0</v>
      </c>
      <c r="H277" s="119">
        <f>Table2[[#This Row],[Coût total ]]-Table2[[#This Row],[Financement de l''organisation (en espèces)]]</f>
        <v>0</v>
      </c>
      <c r="I277" s="3"/>
      <c r="J277" s="3"/>
      <c r="K27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7" s="146" t="str">
        <f>IF(AND(Table2[[#This Row],[Coût total ]]&gt;0, NOT((ISBLANK(Table2[[#This Row],[Catégorie des coûts]]))),NOT((ISBLANK(Table2[[#This Row],[Poste de dépense (Nom de l''item sur le devis)]]))), Table2[[#This Row],[Erreurs de partage des coûts]]="Aucune erreur identifiée!", NOT((ISBLANK(Table2[[#This Row],[Fournisseur]])))), "Complète", N277)</f>
        <v>Inutilisée</v>
      </c>
      <c r="M277" s="120">
        <f>IF(OR(Table2[[#This Row],[Verif2++]]=TRUE, AND(NOT(ISBLANK(Table2[[#This Row],[Poste de dépense (Nom de l''item sur le devis)]])),Table2[[#This Row],[Coût total ]]&lt;=0,Table2[[#This Row],[Financement de l''organisation (en espèces)]]&lt;=0,Table2[[#This Row],[Validité des entrées]]="Incomplète")), 1, 0)</f>
        <v>0</v>
      </c>
      <c r="N277" s="1" t="str">
        <f>IF(NOT(ISBLANK(Table2[[#This Row],[Poste de dépense (Nom de l''item sur le devis)]])), "Incomplète","Inutilisée")</f>
        <v>Inutilisée</v>
      </c>
      <c r="O277" s="106">
        <f>IF((Table2[[#This Row],[Coût total ]]-Table2[[#This Row],[Financement de l''organisation (en espèces)]])&gt;1500000, 1500000, (Table2[[#This Row],[Coût total ]]-Table2[[#This Row],[Financement de l''organisation (en espèces)]]))</f>
        <v>0</v>
      </c>
      <c r="P277" s="106">
        <f>IF((Table2[[#This Row],[Coût total ]]-Table2[[#This Row],[Financement de l''organisation (en espèces)]])&lt;1500000, 0, (Table2[[#This Row],[Coût total ]]-Table2[[#This Row],[Financement de l''organisation (en espèces)]]))</f>
        <v>0</v>
      </c>
      <c r="Q277" s="1" t="b">
        <f>Table2[[#This Row],[Erreurs de partage des coûts]]="Erreur de partage des coûts"</f>
        <v>0</v>
      </c>
    </row>
    <row r="278" spans="2:17" s="1" customFormat="1" ht="30" customHeight="1" x14ac:dyDescent="0.45">
      <c r="B278" s="2"/>
      <c r="C278" s="48">
        <v>0</v>
      </c>
      <c r="D278" s="51"/>
      <c r="E278" s="53">
        <f>Table2[[#This Row],[Coût unitaire (Sans taxes)]]*Table2[[#This Row],[Nombre d''unités]]</f>
        <v>0</v>
      </c>
      <c r="F278" s="117"/>
      <c r="G278" s="118">
        <f>SUM(Table2[[#This Row],[Coût total ]]*0.3)</f>
        <v>0</v>
      </c>
      <c r="H278" s="119">
        <f>Table2[[#This Row],[Coût total ]]-Table2[[#This Row],[Financement de l''organisation (en espèces)]]</f>
        <v>0</v>
      </c>
      <c r="I278" s="3"/>
      <c r="J278" s="3"/>
      <c r="K27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8" s="146" t="str">
        <f>IF(AND(Table2[[#This Row],[Coût total ]]&gt;0, NOT((ISBLANK(Table2[[#This Row],[Catégorie des coûts]]))),NOT((ISBLANK(Table2[[#This Row],[Poste de dépense (Nom de l''item sur le devis)]]))), Table2[[#This Row],[Erreurs de partage des coûts]]="Aucune erreur identifiée!", NOT((ISBLANK(Table2[[#This Row],[Fournisseur]])))), "Complète", N278)</f>
        <v>Inutilisée</v>
      </c>
      <c r="M278" s="120">
        <f>IF(OR(Table2[[#This Row],[Verif2++]]=TRUE, AND(NOT(ISBLANK(Table2[[#This Row],[Poste de dépense (Nom de l''item sur le devis)]])),Table2[[#This Row],[Coût total ]]&lt;=0,Table2[[#This Row],[Financement de l''organisation (en espèces)]]&lt;=0,Table2[[#This Row],[Validité des entrées]]="Incomplète")), 1, 0)</f>
        <v>0</v>
      </c>
      <c r="N278" s="1" t="str">
        <f>IF(NOT(ISBLANK(Table2[[#This Row],[Poste de dépense (Nom de l''item sur le devis)]])), "Incomplète","Inutilisée")</f>
        <v>Inutilisée</v>
      </c>
      <c r="O278" s="106">
        <f>IF((Table2[[#This Row],[Coût total ]]-Table2[[#This Row],[Financement de l''organisation (en espèces)]])&gt;1500000, 1500000, (Table2[[#This Row],[Coût total ]]-Table2[[#This Row],[Financement de l''organisation (en espèces)]]))</f>
        <v>0</v>
      </c>
      <c r="P278" s="106">
        <f>IF((Table2[[#This Row],[Coût total ]]-Table2[[#This Row],[Financement de l''organisation (en espèces)]])&lt;1500000, 0, (Table2[[#This Row],[Coût total ]]-Table2[[#This Row],[Financement de l''organisation (en espèces)]]))</f>
        <v>0</v>
      </c>
      <c r="Q278" s="1" t="b">
        <f>Table2[[#This Row],[Erreurs de partage des coûts]]="Erreur de partage des coûts"</f>
        <v>0</v>
      </c>
    </row>
    <row r="279" spans="2:17" s="1" customFormat="1" ht="30" customHeight="1" x14ac:dyDescent="0.45">
      <c r="B279" s="2"/>
      <c r="C279" s="48">
        <v>0</v>
      </c>
      <c r="D279" s="51"/>
      <c r="E279" s="53">
        <f>Table2[[#This Row],[Coût unitaire (Sans taxes)]]*Table2[[#This Row],[Nombre d''unités]]</f>
        <v>0</v>
      </c>
      <c r="F279" s="117"/>
      <c r="G279" s="118">
        <f>SUM(Table2[[#This Row],[Coût total ]]*0.3)</f>
        <v>0</v>
      </c>
      <c r="H279" s="119">
        <f>Table2[[#This Row],[Coût total ]]-Table2[[#This Row],[Financement de l''organisation (en espèces)]]</f>
        <v>0</v>
      </c>
      <c r="I279" s="3"/>
      <c r="J279" s="3"/>
      <c r="K27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79" s="146" t="str">
        <f>IF(AND(Table2[[#This Row],[Coût total ]]&gt;0, NOT((ISBLANK(Table2[[#This Row],[Catégorie des coûts]]))),NOT((ISBLANK(Table2[[#This Row],[Poste de dépense (Nom de l''item sur le devis)]]))), Table2[[#This Row],[Erreurs de partage des coûts]]="Aucune erreur identifiée!", NOT((ISBLANK(Table2[[#This Row],[Fournisseur]])))), "Complète", N279)</f>
        <v>Inutilisée</v>
      </c>
      <c r="M279" s="120">
        <f>IF(OR(Table2[[#This Row],[Verif2++]]=TRUE, AND(NOT(ISBLANK(Table2[[#This Row],[Poste de dépense (Nom de l''item sur le devis)]])),Table2[[#This Row],[Coût total ]]&lt;=0,Table2[[#This Row],[Financement de l''organisation (en espèces)]]&lt;=0,Table2[[#This Row],[Validité des entrées]]="Incomplète")), 1, 0)</f>
        <v>0</v>
      </c>
      <c r="N279" s="1" t="str">
        <f>IF(NOT(ISBLANK(Table2[[#This Row],[Poste de dépense (Nom de l''item sur le devis)]])), "Incomplète","Inutilisée")</f>
        <v>Inutilisée</v>
      </c>
      <c r="O279" s="106">
        <f>IF((Table2[[#This Row],[Coût total ]]-Table2[[#This Row],[Financement de l''organisation (en espèces)]])&gt;1500000, 1500000, (Table2[[#This Row],[Coût total ]]-Table2[[#This Row],[Financement de l''organisation (en espèces)]]))</f>
        <v>0</v>
      </c>
      <c r="P279" s="106">
        <f>IF((Table2[[#This Row],[Coût total ]]-Table2[[#This Row],[Financement de l''organisation (en espèces)]])&lt;1500000, 0, (Table2[[#This Row],[Coût total ]]-Table2[[#This Row],[Financement de l''organisation (en espèces)]]))</f>
        <v>0</v>
      </c>
      <c r="Q279" s="1" t="b">
        <f>Table2[[#This Row],[Erreurs de partage des coûts]]="Erreur de partage des coûts"</f>
        <v>0</v>
      </c>
    </row>
    <row r="280" spans="2:17" s="1" customFormat="1" ht="30" customHeight="1" x14ac:dyDescent="0.45">
      <c r="B280" s="2"/>
      <c r="C280" s="48">
        <v>0</v>
      </c>
      <c r="D280" s="51"/>
      <c r="E280" s="53">
        <f>Table2[[#This Row],[Coût unitaire (Sans taxes)]]*Table2[[#This Row],[Nombre d''unités]]</f>
        <v>0</v>
      </c>
      <c r="F280" s="117"/>
      <c r="G280" s="118">
        <f>SUM(Table2[[#This Row],[Coût total ]]*0.3)</f>
        <v>0</v>
      </c>
      <c r="H280" s="119">
        <f>Table2[[#This Row],[Coût total ]]-Table2[[#This Row],[Financement de l''organisation (en espèces)]]</f>
        <v>0</v>
      </c>
      <c r="I280" s="3"/>
      <c r="J280" s="3"/>
      <c r="K28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0" s="146" t="str">
        <f>IF(AND(Table2[[#This Row],[Coût total ]]&gt;0, NOT((ISBLANK(Table2[[#This Row],[Catégorie des coûts]]))),NOT((ISBLANK(Table2[[#This Row],[Poste de dépense (Nom de l''item sur le devis)]]))), Table2[[#This Row],[Erreurs de partage des coûts]]="Aucune erreur identifiée!", NOT((ISBLANK(Table2[[#This Row],[Fournisseur]])))), "Complète", N280)</f>
        <v>Inutilisée</v>
      </c>
      <c r="M280" s="120">
        <f>IF(OR(Table2[[#This Row],[Verif2++]]=TRUE, AND(NOT(ISBLANK(Table2[[#This Row],[Poste de dépense (Nom de l''item sur le devis)]])),Table2[[#This Row],[Coût total ]]&lt;=0,Table2[[#This Row],[Financement de l''organisation (en espèces)]]&lt;=0,Table2[[#This Row],[Validité des entrées]]="Incomplète")), 1, 0)</f>
        <v>0</v>
      </c>
      <c r="N280" s="1" t="str">
        <f>IF(NOT(ISBLANK(Table2[[#This Row],[Poste de dépense (Nom de l''item sur le devis)]])), "Incomplète","Inutilisée")</f>
        <v>Inutilisée</v>
      </c>
      <c r="O280" s="106">
        <f>IF((Table2[[#This Row],[Coût total ]]-Table2[[#This Row],[Financement de l''organisation (en espèces)]])&gt;1500000, 1500000, (Table2[[#This Row],[Coût total ]]-Table2[[#This Row],[Financement de l''organisation (en espèces)]]))</f>
        <v>0</v>
      </c>
      <c r="P280" s="106">
        <f>IF((Table2[[#This Row],[Coût total ]]-Table2[[#This Row],[Financement de l''organisation (en espèces)]])&lt;1500000, 0, (Table2[[#This Row],[Coût total ]]-Table2[[#This Row],[Financement de l''organisation (en espèces)]]))</f>
        <v>0</v>
      </c>
      <c r="Q280" s="1" t="b">
        <f>Table2[[#This Row],[Erreurs de partage des coûts]]="Erreur de partage des coûts"</f>
        <v>0</v>
      </c>
    </row>
    <row r="281" spans="2:17" s="1" customFormat="1" ht="30" customHeight="1" x14ac:dyDescent="0.45">
      <c r="B281" s="2"/>
      <c r="C281" s="48">
        <v>0</v>
      </c>
      <c r="D281" s="51"/>
      <c r="E281" s="53">
        <f>Table2[[#This Row],[Coût unitaire (Sans taxes)]]*Table2[[#This Row],[Nombre d''unités]]</f>
        <v>0</v>
      </c>
      <c r="F281" s="117"/>
      <c r="G281" s="118">
        <f>SUM(Table2[[#This Row],[Coût total ]]*0.3)</f>
        <v>0</v>
      </c>
      <c r="H281" s="119">
        <f>Table2[[#This Row],[Coût total ]]-Table2[[#This Row],[Financement de l''organisation (en espèces)]]</f>
        <v>0</v>
      </c>
      <c r="I281" s="3"/>
      <c r="J281" s="3"/>
      <c r="K28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1" s="146" t="str">
        <f>IF(AND(Table2[[#This Row],[Coût total ]]&gt;0, NOT((ISBLANK(Table2[[#This Row],[Catégorie des coûts]]))),NOT((ISBLANK(Table2[[#This Row],[Poste de dépense (Nom de l''item sur le devis)]]))), Table2[[#This Row],[Erreurs de partage des coûts]]="Aucune erreur identifiée!", NOT((ISBLANK(Table2[[#This Row],[Fournisseur]])))), "Complète", N281)</f>
        <v>Inutilisée</v>
      </c>
      <c r="M281" s="120">
        <f>IF(OR(Table2[[#This Row],[Verif2++]]=TRUE, AND(NOT(ISBLANK(Table2[[#This Row],[Poste de dépense (Nom de l''item sur le devis)]])),Table2[[#This Row],[Coût total ]]&lt;=0,Table2[[#This Row],[Financement de l''organisation (en espèces)]]&lt;=0,Table2[[#This Row],[Validité des entrées]]="Incomplète")), 1, 0)</f>
        <v>0</v>
      </c>
      <c r="N281" s="1" t="str">
        <f>IF(NOT(ISBLANK(Table2[[#This Row],[Poste de dépense (Nom de l''item sur le devis)]])), "Incomplète","Inutilisée")</f>
        <v>Inutilisée</v>
      </c>
      <c r="O281" s="106">
        <f>IF((Table2[[#This Row],[Coût total ]]-Table2[[#This Row],[Financement de l''organisation (en espèces)]])&gt;1500000, 1500000, (Table2[[#This Row],[Coût total ]]-Table2[[#This Row],[Financement de l''organisation (en espèces)]]))</f>
        <v>0</v>
      </c>
      <c r="P281" s="106">
        <f>IF((Table2[[#This Row],[Coût total ]]-Table2[[#This Row],[Financement de l''organisation (en espèces)]])&lt;1500000, 0, (Table2[[#This Row],[Coût total ]]-Table2[[#This Row],[Financement de l''organisation (en espèces)]]))</f>
        <v>0</v>
      </c>
      <c r="Q281" s="1" t="b">
        <f>Table2[[#This Row],[Erreurs de partage des coûts]]="Erreur de partage des coûts"</f>
        <v>0</v>
      </c>
    </row>
    <row r="282" spans="2:17" s="1" customFormat="1" ht="30" customHeight="1" x14ac:dyDescent="0.45">
      <c r="B282" s="2"/>
      <c r="C282" s="48">
        <v>0</v>
      </c>
      <c r="D282" s="51"/>
      <c r="E282" s="53">
        <f>Table2[[#This Row],[Coût unitaire (Sans taxes)]]*Table2[[#This Row],[Nombre d''unités]]</f>
        <v>0</v>
      </c>
      <c r="F282" s="117"/>
      <c r="G282" s="118">
        <f>SUM(Table2[[#This Row],[Coût total ]]*0.3)</f>
        <v>0</v>
      </c>
      <c r="H282" s="119">
        <f>Table2[[#This Row],[Coût total ]]-Table2[[#This Row],[Financement de l''organisation (en espèces)]]</f>
        <v>0</v>
      </c>
      <c r="I282" s="3"/>
      <c r="J282" s="3"/>
      <c r="K28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2" s="146" t="str">
        <f>IF(AND(Table2[[#This Row],[Coût total ]]&gt;0, NOT((ISBLANK(Table2[[#This Row],[Catégorie des coûts]]))),NOT((ISBLANK(Table2[[#This Row],[Poste de dépense (Nom de l''item sur le devis)]]))), Table2[[#This Row],[Erreurs de partage des coûts]]="Aucune erreur identifiée!", NOT((ISBLANK(Table2[[#This Row],[Fournisseur]])))), "Complète", N282)</f>
        <v>Inutilisée</v>
      </c>
      <c r="M282" s="120">
        <f>IF(OR(Table2[[#This Row],[Verif2++]]=TRUE, AND(NOT(ISBLANK(Table2[[#This Row],[Poste de dépense (Nom de l''item sur le devis)]])),Table2[[#This Row],[Coût total ]]&lt;=0,Table2[[#This Row],[Financement de l''organisation (en espèces)]]&lt;=0,Table2[[#This Row],[Validité des entrées]]="Incomplète")), 1, 0)</f>
        <v>0</v>
      </c>
      <c r="N282" s="1" t="str">
        <f>IF(NOT(ISBLANK(Table2[[#This Row],[Poste de dépense (Nom de l''item sur le devis)]])), "Incomplète","Inutilisée")</f>
        <v>Inutilisée</v>
      </c>
      <c r="O282" s="106">
        <f>IF((Table2[[#This Row],[Coût total ]]-Table2[[#This Row],[Financement de l''organisation (en espèces)]])&gt;1500000, 1500000, (Table2[[#This Row],[Coût total ]]-Table2[[#This Row],[Financement de l''organisation (en espèces)]]))</f>
        <v>0</v>
      </c>
      <c r="P282" s="106">
        <f>IF((Table2[[#This Row],[Coût total ]]-Table2[[#This Row],[Financement de l''organisation (en espèces)]])&lt;1500000, 0, (Table2[[#This Row],[Coût total ]]-Table2[[#This Row],[Financement de l''organisation (en espèces)]]))</f>
        <v>0</v>
      </c>
      <c r="Q282" s="1" t="b">
        <f>Table2[[#This Row],[Erreurs de partage des coûts]]="Erreur de partage des coûts"</f>
        <v>0</v>
      </c>
    </row>
    <row r="283" spans="2:17" s="1" customFormat="1" ht="30" customHeight="1" x14ac:dyDescent="0.45">
      <c r="B283" s="2"/>
      <c r="C283" s="48">
        <v>0</v>
      </c>
      <c r="D283" s="51"/>
      <c r="E283" s="53">
        <f>Table2[[#This Row],[Coût unitaire (Sans taxes)]]*Table2[[#This Row],[Nombre d''unités]]</f>
        <v>0</v>
      </c>
      <c r="F283" s="117"/>
      <c r="G283" s="118">
        <f>SUM(Table2[[#This Row],[Coût total ]]*0.3)</f>
        <v>0</v>
      </c>
      <c r="H283" s="119">
        <f>Table2[[#This Row],[Coût total ]]-Table2[[#This Row],[Financement de l''organisation (en espèces)]]</f>
        <v>0</v>
      </c>
      <c r="I283" s="3"/>
      <c r="J283" s="3"/>
      <c r="K28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3" s="146" t="str">
        <f>IF(AND(Table2[[#This Row],[Coût total ]]&gt;0, NOT((ISBLANK(Table2[[#This Row],[Catégorie des coûts]]))),NOT((ISBLANK(Table2[[#This Row],[Poste de dépense (Nom de l''item sur le devis)]]))), Table2[[#This Row],[Erreurs de partage des coûts]]="Aucune erreur identifiée!", NOT((ISBLANK(Table2[[#This Row],[Fournisseur]])))), "Complète", N283)</f>
        <v>Inutilisée</v>
      </c>
      <c r="M283" s="120">
        <f>IF(OR(Table2[[#This Row],[Verif2++]]=TRUE, AND(NOT(ISBLANK(Table2[[#This Row],[Poste de dépense (Nom de l''item sur le devis)]])),Table2[[#This Row],[Coût total ]]&lt;=0,Table2[[#This Row],[Financement de l''organisation (en espèces)]]&lt;=0,Table2[[#This Row],[Validité des entrées]]="Incomplète")), 1, 0)</f>
        <v>0</v>
      </c>
      <c r="N283" s="1" t="str">
        <f>IF(NOT(ISBLANK(Table2[[#This Row],[Poste de dépense (Nom de l''item sur le devis)]])), "Incomplète","Inutilisée")</f>
        <v>Inutilisée</v>
      </c>
      <c r="O283" s="106">
        <f>IF((Table2[[#This Row],[Coût total ]]-Table2[[#This Row],[Financement de l''organisation (en espèces)]])&gt;1500000, 1500000, (Table2[[#This Row],[Coût total ]]-Table2[[#This Row],[Financement de l''organisation (en espèces)]]))</f>
        <v>0</v>
      </c>
      <c r="P283" s="106">
        <f>IF((Table2[[#This Row],[Coût total ]]-Table2[[#This Row],[Financement de l''organisation (en espèces)]])&lt;1500000, 0, (Table2[[#This Row],[Coût total ]]-Table2[[#This Row],[Financement de l''organisation (en espèces)]]))</f>
        <v>0</v>
      </c>
      <c r="Q283" s="1" t="b">
        <f>Table2[[#This Row],[Erreurs de partage des coûts]]="Erreur de partage des coûts"</f>
        <v>0</v>
      </c>
    </row>
    <row r="284" spans="2:17" s="1" customFormat="1" ht="30" customHeight="1" x14ac:dyDescent="0.45">
      <c r="B284" s="2"/>
      <c r="C284" s="48">
        <v>0</v>
      </c>
      <c r="D284" s="51"/>
      <c r="E284" s="53">
        <f>Table2[[#This Row],[Coût unitaire (Sans taxes)]]*Table2[[#This Row],[Nombre d''unités]]</f>
        <v>0</v>
      </c>
      <c r="F284" s="117"/>
      <c r="G284" s="118">
        <f>SUM(Table2[[#This Row],[Coût total ]]*0.3)</f>
        <v>0</v>
      </c>
      <c r="H284" s="119">
        <f>Table2[[#This Row],[Coût total ]]-Table2[[#This Row],[Financement de l''organisation (en espèces)]]</f>
        <v>0</v>
      </c>
      <c r="I284" s="3"/>
      <c r="J284" s="3"/>
      <c r="K28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4" s="146" t="str">
        <f>IF(AND(Table2[[#This Row],[Coût total ]]&gt;0, NOT((ISBLANK(Table2[[#This Row],[Catégorie des coûts]]))),NOT((ISBLANK(Table2[[#This Row],[Poste de dépense (Nom de l''item sur le devis)]]))), Table2[[#This Row],[Erreurs de partage des coûts]]="Aucune erreur identifiée!", NOT((ISBLANK(Table2[[#This Row],[Fournisseur]])))), "Complète", N284)</f>
        <v>Inutilisée</v>
      </c>
      <c r="M284" s="120">
        <f>IF(OR(Table2[[#This Row],[Verif2++]]=TRUE, AND(NOT(ISBLANK(Table2[[#This Row],[Poste de dépense (Nom de l''item sur le devis)]])),Table2[[#This Row],[Coût total ]]&lt;=0,Table2[[#This Row],[Financement de l''organisation (en espèces)]]&lt;=0,Table2[[#This Row],[Validité des entrées]]="Incomplète")), 1, 0)</f>
        <v>0</v>
      </c>
      <c r="N284" s="1" t="str">
        <f>IF(NOT(ISBLANK(Table2[[#This Row],[Poste de dépense (Nom de l''item sur le devis)]])), "Incomplète","Inutilisée")</f>
        <v>Inutilisée</v>
      </c>
      <c r="O284" s="106">
        <f>IF((Table2[[#This Row],[Coût total ]]-Table2[[#This Row],[Financement de l''organisation (en espèces)]])&gt;1500000, 1500000, (Table2[[#This Row],[Coût total ]]-Table2[[#This Row],[Financement de l''organisation (en espèces)]]))</f>
        <v>0</v>
      </c>
      <c r="P284" s="106">
        <f>IF((Table2[[#This Row],[Coût total ]]-Table2[[#This Row],[Financement de l''organisation (en espèces)]])&lt;1500000, 0, (Table2[[#This Row],[Coût total ]]-Table2[[#This Row],[Financement de l''organisation (en espèces)]]))</f>
        <v>0</v>
      </c>
      <c r="Q284" s="1" t="b">
        <f>Table2[[#This Row],[Erreurs de partage des coûts]]="Erreur de partage des coûts"</f>
        <v>0</v>
      </c>
    </row>
    <row r="285" spans="2:17" s="1" customFormat="1" ht="30" customHeight="1" x14ac:dyDescent="0.45">
      <c r="B285" s="2"/>
      <c r="C285" s="48">
        <v>0</v>
      </c>
      <c r="D285" s="51"/>
      <c r="E285" s="53">
        <f>Table2[[#This Row],[Coût unitaire (Sans taxes)]]*Table2[[#This Row],[Nombre d''unités]]</f>
        <v>0</v>
      </c>
      <c r="F285" s="117"/>
      <c r="G285" s="118">
        <f>SUM(Table2[[#This Row],[Coût total ]]*0.3)</f>
        <v>0</v>
      </c>
      <c r="H285" s="119">
        <f>Table2[[#This Row],[Coût total ]]-Table2[[#This Row],[Financement de l''organisation (en espèces)]]</f>
        <v>0</v>
      </c>
      <c r="I285" s="3"/>
      <c r="J285" s="3"/>
      <c r="K28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5" s="146" t="str">
        <f>IF(AND(Table2[[#This Row],[Coût total ]]&gt;0, NOT((ISBLANK(Table2[[#This Row],[Catégorie des coûts]]))),NOT((ISBLANK(Table2[[#This Row],[Poste de dépense (Nom de l''item sur le devis)]]))), Table2[[#This Row],[Erreurs de partage des coûts]]="Aucune erreur identifiée!", NOT((ISBLANK(Table2[[#This Row],[Fournisseur]])))), "Complète", N285)</f>
        <v>Inutilisée</v>
      </c>
      <c r="M285" s="120">
        <f>IF(OR(Table2[[#This Row],[Verif2++]]=TRUE, AND(NOT(ISBLANK(Table2[[#This Row],[Poste de dépense (Nom de l''item sur le devis)]])),Table2[[#This Row],[Coût total ]]&lt;=0,Table2[[#This Row],[Financement de l''organisation (en espèces)]]&lt;=0,Table2[[#This Row],[Validité des entrées]]="Incomplète")), 1, 0)</f>
        <v>0</v>
      </c>
      <c r="N285" s="1" t="str">
        <f>IF(NOT(ISBLANK(Table2[[#This Row],[Poste de dépense (Nom de l''item sur le devis)]])), "Incomplète","Inutilisée")</f>
        <v>Inutilisée</v>
      </c>
      <c r="O285" s="106">
        <f>IF((Table2[[#This Row],[Coût total ]]-Table2[[#This Row],[Financement de l''organisation (en espèces)]])&gt;1500000, 1500000, (Table2[[#This Row],[Coût total ]]-Table2[[#This Row],[Financement de l''organisation (en espèces)]]))</f>
        <v>0</v>
      </c>
      <c r="P285" s="106">
        <f>IF((Table2[[#This Row],[Coût total ]]-Table2[[#This Row],[Financement de l''organisation (en espèces)]])&lt;1500000, 0, (Table2[[#This Row],[Coût total ]]-Table2[[#This Row],[Financement de l''organisation (en espèces)]]))</f>
        <v>0</v>
      </c>
      <c r="Q285" s="1" t="b">
        <f>Table2[[#This Row],[Erreurs de partage des coûts]]="Erreur de partage des coûts"</f>
        <v>0</v>
      </c>
    </row>
    <row r="286" spans="2:17" s="1" customFormat="1" ht="30" customHeight="1" x14ac:dyDescent="0.45">
      <c r="B286" s="2"/>
      <c r="C286" s="48">
        <v>0</v>
      </c>
      <c r="D286" s="51"/>
      <c r="E286" s="53">
        <f>Table2[[#This Row],[Coût unitaire (Sans taxes)]]*Table2[[#This Row],[Nombre d''unités]]</f>
        <v>0</v>
      </c>
      <c r="F286" s="117"/>
      <c r="G286" s="118">
        <f>SUM(Table2[[#This Row],[Coût total ]]*0.3)</f>
        <v>0</v>
      </c>
      <c r="H286" s="119">
        <f>Table2[[#This Row],[Coût total ]]-Table2[[#This Row],[Financement de l''organisation (en espèces)]]</f>
        <v>0</v>
      </c>
      <c r="I286" s="3"/>
      <c r="J286" s="3"/>
      <c r="K28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6" s="146" t="str">
        <f>IF(AND(Table2[[#This Row],[Coût total ]]&gt;0, NOT((ISBLANK(Table2[[#This Row],[Catégorie des coûts]]))),NOT((ISBLANK(Table2[[#This Row],[Poste de dépense (Nom de l''item sur le devis)]]))), Table2[[#This Row],[Erreurs de partage des coûts]]="Aucune erreur identifiée!", NOT((ISBLANK(Table2[[#This Row],[Fournisseur]])))), "Complète", N286)</f>
        <v>Inutilisée</v>
      </c>
      <c r="M286" s="120">
        <f>IF(OR(Table2[[#This Row],[Verif2++]]=TRUE, AND(NOT(ISBLANK(Table2[[#This Row],[Poste de dépense (Nom de l''item sur le devis)]])),Table2[[#This Row],[Coût total ]]&lt;=0,Table2[[#This Row],[Financement de l''organisation (en espèces)]]&lt;=0,Table2[[#This Row],[Validité des entrées]]="Incomplète")), 1, 0)</f>
        <v>0</v>
      </c>
      <c r="N286" s="1" t="str">
        <f>IF(NOT(ISBLANK(Table2[[#This Row],[Poste de dépense (Nom de l''item sur le devis)]])), "Incomplète","Inutilisée")</f>
        <v>Inutilisée</v>
      </c>
      <c r="O286" s="106">
        <f>IF((Table2[[#This Row],[Coût total ]]-Table2[[#This Row],[Financement de l''organisation (en espèces)]])&gt;1500000, 1500000, (Table2[[#This Row],[Coût total ]]-Table2[[#This Row],[Financement de l''organisation (en espèces)]]))</f>
        <v>0</v>
      </c>
      <c r="P286" s="106">
        <f>IF((Table2[[#This Row],[Coût total ]]-Table2[[#This Row],[Financement de l''organisation (en espèces)]])&lt;1500000, 0, (Table2[[#This Row],[Coût total ]]-Table2[[#This Row],[Financement de l''organisation (en espèces)]]))</f>
        <v>0</v>
      </c>
      <c r="Q286" s="1" t="b">
        <f>Table2[[#This Row],[Erreurs de partage des coûts]]="Erreur de partage des coûts"</f>
        <v>0</v>
      </c>
    </row>
    <row r="287" spans="2:17" s="1" customFormat="1" ht="30" customHeight="1" x14ac:dyDescent="0.45">
      <c r="B287" s="2"/>
      <c r="C287" s="48">
        <v>0</v>
      </c>
      <c r="D287" s="51"/>
      <c r="E287" s="53">
        <f>Table2[[#This Row],[Coût unitaire (Sans taxes)]]*Table2[[#This Row],[Nombre d''unités]]</f>
        <v>0</v>
      </c>
      <c r="F287" s="117"/>
      <c r="G287" s="118">
        <f>SUM(Table2[[#This Row],[Coût total ]]*0.3)</f>
        <v>0</v>
      </c>
      <c r="H287" s="119">
        <f>Table2[[#This Row],[Coût total ]]-Table2[[#This Row],[Financement de l''organisation (en espèces)]]</f>
        <v>0</v>
      </c>
      <c r="I287" s="3"/>
      <c r="J287" s="3"/>
      <c r="K28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7" s="146" t="str">
        <f>IF(AND(Table2[[#This Row],[Coût total ]]&gt;0, NOT((ISBLANK(Table2[[#This Row],[Catégorie des coûts]]))),NOT((ISBLANK(Table2[[#This Row],[Poste de dépense (Nom de l''item sur le devis)]]))), Table2[[#This Row],[Erreurs de partage des coûts]]="Aucune erreur identifiée!", NOT((ISBLANK(Table2[[#This Row],[Fournisseur]])))), "Complète", N287)</f>
        <v>Inutilisée</v>
      </c>
      <c r="M287" s="120">
        <f>IF(OR(Table2[[#This Row],[Verif2++]]=TRUE, AND(NOT(ISBLANK(Table2[[#This Row],[Poste de dépense (Nom de l''item sur le devis)]])),Table2[[#This Row],[Coût total ]]&lt;=0,Table2[[#This Row],[Financement de l''organisation (en espèces)]]&lt;=0,Table2[[#This Row],[Validité des entrées]]="Incomplète")), 1, 0)</f>
        <v>0</v>
      </c>
      <c r="N287" s="1" t="str">
        <f>IF(NOT(ISBLANK(Table2[[#This Row],[Poste de dépense (Nom de l''item sur le devis)]])), "Incomplète","Inutilisée")</f>
        <v>Inutilisée</v>
      </c>
      <c r="O287" s="106">
        <f>IF((Table2[[#This Row],[Coût total ]]-Table2[[#This Row],[Financement de l''organisation (en espèces)]])&gt;1500000, 1500000, (Table2[[#This Row],[Coût total ]]-Table2[[#This Row],[Financement de l''organisation (en espèces)]]))</f>
        <v>0</v>
      </c>
      <c r="P287" s="106">
        <f>IF((Table2[[#This Row],[Coût total ]]-Table2[[#This Row],[Financement de l''organisation (en espèces)]])&lt;1500000, 0, (Table2[[#This Row],[Coût total ]]-Table2[[#This Row],[Financement de l''organisation (en espèces)]]))</f>
        <v>0</v>
      </c>
      <c r="Q287" s="1" t="b">
        <f>Table2[[#This Row],[Erreurs de partage des coûts]]="Erreur de partage des coûts"</f>
        <v>0</v>
      </c>
    </row>
    <row r="288" spans="2:17" s="1" customFormat="1" ht="30" customHeight="1" x14ac:dyDescent="0.45">
      <c r="B288" s="2"/>
      <c r="C288" s="48">
        <v>0</v>
      </c>
      <c r="D288" s="51"/>
      <c r="E288" s="53">
        <f>Table2[[#This Row],[Coût unitaire (Sans taxes)]]*Table2[[#This Row],[Nombre d''unités]]</f>
        <v>0</v>
      </c>
      <c r="F288" s="117"/>
      <c r="G288" s="118">
        <f>SUM(Table2[[#This Row],[Coût total ]]*0.3)</f>
        <v>0</v>
      </c>
      <c r="H288" s="119">
        <f>Table2[[#This Row],[Coût total ]]-Table2[[#This Row],[Financement de l''organisation (en espèces)]]</f>
        <v>0</v>
      </c>
      <c r="I288" s="3"/>
      <c r="J288" s="3"/>
      <c r="K28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8" s="146" t="str">
        <f>IF(AND(Table2[[#This Row],[Coût total ]]&gt;0, NOT((ISBLANK(Table2[[#This Row],[Catégorie des coûts]]))),NOT((ISBLANK(Table2[[#This Row],[Poste de dépense (Nom de l''item sur le devis)]]))), Table2[[#This Row],[Erreurs de partage des coûts]]="Aucune erreur identifiée!", NOT((ISBLANK(Table2[[#This Row],[Fournisseur]])))), "Complète", N288)</f>
        <v>Inutilisée</v>
      </c>
      <c r="M288" s="120">
        <f>IF(OR(Table2[[#This Row],[Verif2++]]=TRUE, AND(NOT(ISBLANK(Table2[[#This Row],[Poste de dépense (Nom de l''item sur le devis)]])),Table2[[#This Row],[Coût total ]]&lt;=0,Table2[[#This Row],[Financement de l''organisation (en espèces)]]&lt;=0,Table2[[#This Row],[Validité des entrées]]="Incomplète")), 1, 0)</f>
        <v>0</v>
      </c>
      <c r="N288" s="1" t="str">
        <f>IF(NOT(ISBLANK(Table2[[#This Row],[Poste de dépense (Nom de l''item sur le devis)]])), "Incomplète","Inutilisée")</f>
        <v>Inutilisée</v>
      </c>
      <c r="O288" s="106">
        <f>IF((Table2[[#This Row],[Coût total ]]-Table2[[#This Row],[Financement de l''organisation (en espèces)]])&gt;1500000, 1500000, (Table2[[#This Row],[Coût total ]]-Table2[[#This Row],[Financement de l''organisation (en espèces)]]))</f>
        <v>0</v>
      </c>
      <c r="P288" s="106">
        <f>IF((Table2[[#This Row],[Coût total ]]-Table2[[#This Row],[Financement de l''organisation (en espèces)]])&lt;1500000, 0, (Table2[[#This Row],[Coût total ]]-Table2[[#This Row],[Financement de l''organisation (en espèces)]]))</f>
        <v>0</v>
      </c>
      <c r="Q288" s="1" t="b">
        <f>Table2[[#This Row],[Erreurs de partage des coûts]]="Erreur de partage des coûts"</f>
        <v>0</v>
      </c>
    </row>
    <row r="289" spans="2:17" s="1" customFormat="1" ht="30" customHeight="1" x14ac:dyDescent="0.45">
      <c r="B289" s="2"/>
      <c r="C289" s="48">
        <v>0</v>
      </c>
      <c r="D289" s="51"/>
      <c r="E289" s="53">
        <f>Table2[[#This Row],[Coût unitaire (Sans taxes)]]*Table2[[#This Row],[Nombre d''unités]]</f>
        <v>0</v>
      </c>
      <c r="F289" s="117"/>
      <c r="G289" s="118">
        <f>SUM(Table2[[#This Row],[Coût total ]]*0.3)</f>
        <v>0</v>
      </c>
      <c r="H289" s="119">
        <f>Table2[[#This Row],[Coût total ]]-Table2[[#This Row],[Financement de l''organisation (en espèces)]]</f>
        <v>0</v>
      </c>
      <c r="I289" s="3"/>
      <c r="J289" s="3"/>
      <c r="K28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89" s="146" t="str">
        <f>IF(AND(Table2[[#This Row],[Coût total ]]&gt;0, NOT((ISBLANK(Table2[[#This Row],[Catégorie des coûts]]))),NOT((ISBLANK(Table2[[#This Row],[Poste de dépense (Nom de l''item sur le devis)]]))), Table2[[#This Row],[Erreurs de partage des coûts]]="Aucune erreur identifiée!", NOT((ISBLANK(Table2[[#This Row],[Fournisseur]])))), "Complète", N289)</f>
        <v>Inutilisée</v>
      </c>
      <c r="M289" s="120">
        <f>IF(OR(Table2[[#This Row],[Verif2++]]=TRUE, AND(NOT(ISBLANK(Table2[[#This Row],[Poste de dépense (Nom de l''item sur le devis)]])),Table2[[#This Row],[Coût total ]]&lt;=0,Table2[[#This Row],[Financement de l''organisation (en espèces)]]&lt;=0,Table2[[#This Row],[Validité des entrées]]="Incomplète")), 1, 0)</f>
        <v>0</v>
      </c>
      <c r="N289" s="1" t="str">
        <f>IF(NOT(ISBLANK(Table2[[#This Row],[Poste de dépense (Nom de l''item sur le devis)]])), "Incomplète","Inutilisée")</f>
        <v>Inutilisée</v>
      </c>
      <c r="O289" s="106">
        <f>IF((Table2[[#This Row],[Coût total ]]-Table2[[#This Row],[Financement de l''organisation (en espèces)]])&gt;1500000, 1500000, (Table2[[#This Row],[Coût total ]]-Table2[[#This Row],[Financement de l''organisation (en espèces)]]))</f>
        <v>0</v>
      </c>
      <c r="P289" s="106">
        <f>IF((Table2[[#This Row],[Coût total ]]-Table2[[#This Row],[Financement de l''organisation (en espèces)]])&lt;1500000, 0, (Table2[[#This Row],[Coût total ]]-Table2[[#This Row],[Financement de l''organisation (en espèces)]]))</f>
        <v>0</v>
      </c>
      <c r="Q289" s="1" t="b">
        <f>Table2[[#This Row],[Erreurs de partage des coûts]]="Erreur de partage des coûts"</f>
        <v>0</v>
      </c>
    </row>
    <row r="290" spans="2:17" s="1" customFormat="1" ht="30" customHeight="1" x14ac:dyDescent="0.45">
      <c r="B290" s="2"/>
      <c r="C290" s="48">
        <v>0</v>
      </c>
      <c r="D290" s="51"/>
      <c r="E290" s="53">
        <f>Table2[[#This Row],[Coût unitaire (Sans taxes)]]*Table2[[#This Row],[Nombre d''unités]]</f>
        <v>0</v>
      </c>
      <c r="F290" s="117"/>
      <c r="G290" s="118">
        <f>SUM(Table2[[#This Row],[Coût total ]]*0.3)</f>
        <v>0</v>
      </c>
      <c r="H290" s="119">
        <f>Table2[[#This Row],[Coût total ]]-Table2[[#This Row],[Financement de l''organisation (en espèces)]]</f>
        <v>0</v>
      </c>
      <c r="I290" s="3"/>
      <c r="J290" s="3"/>
      <c r="K29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0" s="146" t="str">
        <f>IF(AND(Table2[[#This Row],[Coût total ]]&gt;0, NOT((ISBLANK(Table2[[#This Row],[Catégorie des coûts]]))),NOT((ISBLANK(Table2[[#This Row],[Poste de dépense (Nom de l''item sur le devis)]]))), Table2[[#This Row],[Erreurs de partage des coûts]]="Aucune erreur identifiée!", NOT((ISBLANK(Table2[[#This Row],[Fournisseur]])))), "Complète", N290)</f>
        <v>Inutilisée</v>
      </c>
      <c r="M290" s="120">
        <f>IF(OR(Table2[[#This Row],[Verif2++]]=TRUE, AND(NOT(ISBLANK(Table2[[#This Row],[Poste de dépense (Nom de l''item sur le devis)]])),Table2[[#This Row],[Coût total ]]&lt;=0,Table2[[#This Row],[Financement de l''organisation (en espèces)]]&lt;=0,Table2[[#This Row],[Validité des entrées]]="Incomplète")), 1, 0)</f>
        <v>0</v>
      </c>
      <c r="N290" s="1" t="str">
        <f>IF(NOT(ISBLANK(Table2[[#This Row],[Poste de dépense (Nom de l''item sur le devis)]])), "Incomplète","Inutilisée")</f>
        <v>Inutilisée</v>
      </c>
      <c r="O290" s="106">
        <f>IF((Table2[[#This Row],[Coût total ]]-Table2[[#This Row],[Financement de l''organisation (en espèces)]])&gt;1500000, 1500000, (Table2[[#This Row],[Coût total ]]-Table2[[#This Row],[Financement de l''organisation (en espèces)]]))</f>
        <v>0</v>
      </c>
      <c r="P290" s="106">
        <f>IF((Table2[[#This Row],[Coût total ]]-Table2[[#This Row],[Financement de l''organisation (en espèces)]])&lt;1500000, 0, (Table2[[#This Row],[Coût total ]]-Table2[[#This Row],[Financement de l''organisation (en espèces)]]))</f>
        <v>0</v>
      </c>
      <c r="Q290" s="1" t="b">
        <f>Table2[[#This Row],[Erreurs de partage des coûts]]="Erreur de partage des coûts"</f>
        <v>0</v>
      </c>
    </row>
    <row r="291" spans="2:17" s="1" customFormat="1" ht="30" customHeight="1" x14ac:dyDescent="0.45">
      <c r="B291" s="2"/>
      <c r="C291" s="48">
        <v>0</v>
      </c>
      <c r="D291" s="51"/>
      <c r="E291" s="53">
        <f>Table2[[#This Row],[Coût unitaire (Sans taxes)]]*Table2[[#This Row],[Nombre d''unités]]</f>
        <v>0</v>
      </c>
      <c r="F291" s="117"/>
      <c r="G291" s="118">
        <f>SUM(Table2[[#This Row],[Coût total ]]*0.3)</f>
        <v>0</v>
      </c>
      <c r="H291" s="119">
        <f>Table2[[#This Row],[Coût total ]]-Table2[[#This Row],[Financement de l''organisation (en espèces)]]</f>
        <v>0</v>
      </c>
      <c r="I291" s="3"/>
      <c r="J291" s="3"/>
      <c r="K29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1" s="146" t="str">
        <f>IF(AND(Table2[[#This Row],[Coût total ]]&gt;0, NOT((ISBLANK(Table2[[#This Row],[Catégorie des coûts]]))),NOT((ISBLANK(Table2[[#This Row],[Poste de dépense (Nom de l''item sur le devis)]]))), Table2[[#This Row],[Erreurs de partage des coûts]]="Aucune erreur identifiée!", NOT((ISBLANK(Table2[[#This Row],[Fournisseur]])))), "Complète", N291)</f>
        <v>Inutilisée</v>
      </c>
      <c r="M291" s="120">
        <f>IF(OR(Table2[[#This Row],[Verif2++]]=TRUE, AND(NOT(ISBLANK(Table2[[#This Row],[Poste de dépense (Nom de l''item sur le devis)]])),Table2[[#This Row],[Coût total ]]&lt;=0,Table2[[#This Row],[Financement de l''organisation (en espèces)]]&lt;=0,Table2[[#This Row],[Validité des entrées]]="Incomplète")), 1, 0)</f>
        <v>0</v>
      </c>
      <c r="N291" s="1" t="str">
        <f>IF(NOT(ISBLANK(Table2[[#This Row],[Poste de dépense (Nom de l''item sur le devis)]])), "Incomplète","Inutilisée")</f>
        <v>Inutilisée</v>
      </c>
      <c r="O291" s="106">
        <f>IF((Table2[[#This Row],[Coût total ]]-Table2[[#This Row],[Financement de l''organisation (en espèces)]])&gt;1500000, 1500000, (Table2[[#This Row],[Coût total ]]-Table2[[#This Row],[Financement de l''organisation (en espèces)]]))</f>
        <v>0</v>
      </c>
      <c r="P291" s="106">
        <f>IF((Table2[[#This Row],[Coût total ]]-Table2[[#This Row],[Financement de l''organisation (en espèces)]])&lt;1500000, 0, (Table2[[#This Row],[Coût total ]]-Table2[[#This Row],[Financement de l''organisation (en espèces)]]))</f>
        <v>0</v>
      </c>
      <c r="Q291" s="1" t="b">
        <f>Table2[[#This Row],[Erreurs de partage des coûts]]="Erreur de partage des coûts"</f>
        <v>0</v>
      </c>
    </row>
    <row r="292" spans="2:17" s="1" customFormat="1" ht="30" customHeight="1" x14ac:dyDescent="0.45">
      <c r="B292" s="2"/>
      <c r="C292" s="48">
        <v>0</v>
      </c>
      <c r="D292" s="51"/>
      <c r="E292" s="53">
        <f>Table2[[#This Row],[Coût unitaire (Sans taxes)]]*Table2[[#This Row],[Nombre d''unités]]</f>
        <v>0</v>
      </c>
      <c r="F292" s="117"/>
      <c r="G292" s="118">
        <f>SUM(Table2[[#This Row],[Coût total ]]*0.3)</f>
        <v>0</v>
      </c>
      <c r="H292" s="119">
        <f>Table2[[#This Row],[Coût total ]]-Table2[[#This Row],[Financement de l''organisation (en espèces)]]</f>
        <v>0</v>
      </c>
      <c r="I292" s="3"/>
      <c r="J292" s="3"/>
      <c r="K29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2" s="146" t="str">
        <f>IF(AND(Table2[[#This Row],[Coût total ]]&gt;0, NOT((ISBLANK(Table2[[#This Row],[Catégorie des coûts]]))),NOT((ISBLANK(Table2[[#This Row],[Poste de dépense (Nom de l''item sur le devis)]]))), Table2[[#This Row],[Erreurs de partage des coûts]]="Aucune erreur identifiée!", NOT((ISBLANK(Table2[[#This Row],[Fournisseur]])))), "Complète", N292)</f>
        <v>Inutilisée</v>
      </c>
      <c r="M292" s="120">
        <f>IF(OR(Table2[[#This Row],[Verif2++]]=TRUE, AND(NOT(ISBLANK(Table2[[#This Row],[Poste de dépense (Nom de l''item sur le devis)]])),Table2[[#This Row],[Coût total ]]&lt;=0,Table2[[#This Row],[Financement de l''organisation (en espèces)]]&lt;=0,Table2[[#This Row],[Validité des entrées]]="Incomplète")), 1, 0)</f>
        <v>0</v>
      </c>
      <c r="N292" s="1" t="str">
        <f>IF(NOT(ISBLANK(Table2[[#This Row],[Poste de dépense (Nom de l''item sur le devis)]])), "Incomplète","Inutilisée")</f>
        <v>Inutilisée</v>
      </c>
      <c r="O292" s="106">
        <f>IF((Table2[[#This Row],[Coût total ]]-Table2[[#This Row],[Financement de l''organisation (en espèces)]])&gt;1500000, 1500000, (Table2[[#This Row],[Coût total ]]-Table2[[#This Row],[Financement de l''organisation (en espèces)]]))</f>
        <v>0</v>
      </c>
      <c r="P292" s="106">
        <f>IF((Table2[[#This Row],[Coût total ]]-Table2[[#This Row],[Financement de l''organisation (en espèces)]])&lt;1500000, 0, (Table2[[#This Row],[Coût total ]]-Table2[[#This Row],[Financement de l''organisation (en espèces)]]))</f>
        <v>0</v>
      </c>
      <c r="Q292" s="1" t="b">
        <f>Table2[[#This Row],[Erreurs de partage des coûts]]="Erreur de partage des coûts"</f>
        <v>0</v>
      </c>
    </row>
    <row r="293" spans="2:17" s="1" customFormat="1" ht="30" customHeight="1" x14ac:dyDescent="0.45">
      <c r="B293" s="2"/>
      <c r="C293" s="48">
        <v>0</v>
      </c>
      <c r="D293" s="51"/>
      <c r="E293" s="53">
        <f>Table2[[#This Row],[Coût unitaire (Sans taxes)]]*Table2[[#This Row],[Nombre d''unités]]</f>
        <v>0</v>
      </c>
      <c r="F293" s="117"/>
      <c r="G293" s="118">
        <f>SUM(Table2[[#This Row],[Coût total ]]*0.3)</f>
        <v>0</v>
      </c>
      <c r="H293" s="119">
        <f>Table2[[#This Row],[Coût total ]]-Table2[[#This Row],[Financement de l''organisation (en espèces)]]</f>
        <v>0</v>
      </c>
      <c r="I293" s="3"/>
      <c r="J293" s="3"/>
      <c r="K29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3" s="146" t="str">
        <f>IF(AND(Table2[[#This Row],[Coût total ]]&gt;0, NOT((ISBLANK(Table2[[#This Row],[Catégorie des coûts]]))),NOT((ISBLANK(Table2[[#This Row],[Poste de dépense (Nom de l''item sur le devis)]]))), Table2[[#This Row],[Erreurs de partage des coûts]]="Aucune erreur identifiée!", NOT((ISBLANK(Table2[[#This Row],[Fournisseur]])))), "Complète", N293)</f>
        <v>Inutilisée</v>
      </c>
      <c r="M293" s="120">
        <f>IF(OR(Table2[[#This Row],[Verif2++]]=TRUE, AND(NOT(ISBLANK(Table2[[#This Row],[Poste de dépense (Nom de l''item sur le devis)]])),Table2[[#This Row],[Coût total ]]&lt;=0,Table2[[#This Row],[Financement de l''organisation (en espèces)]]&lt;=0,Table2[[#This Row],[Validité des entrées]]="Incomplète")), 1, 0)</f>
        <v>0</v>
      </c>
      <c r="N293" s="1" t="str">
        <f>IF(NOT(ISBLANK(Table2[[#This Row],[Poste de dépense (Nom de l''item sur le devis)]])), "Incomplète","Inutilisée")</f>
        <v>Inutilisée</v>
      </c>
      <c r="O293" s="106">
        <f>IF((Table2[[#This Row],[Coût total ]]-Table2[[#This Row],[Financement de l''organisation (en espèces)]])&gt;1500000, 1500000, (Table2[[#This Row],[Coût total ]]-Table2[[#This Row],[Financement de l''organisation (en espèces)]]))</f>
        <v>0</v>
      </c>
      <c r="P293" s="106">
        <f>IF((Table2[[#This Row],[Coût total ]]-Table2[[#This Row],[Financement de l''organisation (en espèces)]])&lt;1500000, 0, (Table2[[#This Row],[Coût total ]]-Table2[[#This Row],[Financement de l''organisation (en espèces)]]))</f>
        <v>0</v>
      </c>
      <c r="Q293" s="1" t="b">
        <f>Table2[[#This Row],[Erreurs de partage des coûts]]="Erreur de partage des coûts"</f>
        <v>0</v>
      </c>
    </row>
    <row r="294" spans="2:17" s="1" customFormat="1" ht="30" customHeight="1" x14ac:dyDescent="0.45">
      <c r="B294" s="2"/>
      <c r="C294" s="48">
        <v>0</v>
      </c>
      <c r="D294" s="51"/>
      <c r="E294" s="53">
        <f>Table2[[#This Row],[Coût unitaire (Sans taxes)]]*Table2[[#This Row],[Nombre d''unités]]</f>
        <v>0</v>
      </c>
      <c r="F294" s="117"/>
      <c r="G294" s="118">
        <f>SUM(Table2[[#This Row],[Coût total ]]*0.3)</f>
        <v>0</v>
      </c>
      <c r="H294" s="119">
        <f>Table2[[#This Row],[Coût total ]]-Table2[[#This Row],[Financement de l''organisation (en espèces)]]</f>
        <v>0</v>
      </c>
      <c r="I294" s="3"/>
      <c r="J294" s="3"/>
      <c r="K29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4" s="146" t="str">
        <f>IF(AND(Table2[[#This Row],[Coût total ]]&gt;0, NOT((ISBLANK(Table2[[#This Row],[Catégorie des coûts]]))),NOT((ISBLANK(Table2[[#This Row],[Poste de dépense (Nom de l''item sur le devis)]]))), Table2[[#This Row],[Erreurs de partage des coûts]]="Aucune erreur identifiée!", NOT((ISBLANK(Table2[[#This Row],[Fournisseur]])))), "Complète", N294)</f>
        <v>Inutilisée</v>
      </c>
      <c r="M294" s="120">
        <f>IF(OR(Table2[[#This Row],[Verif2++]]=TRUE, AND(NOT(ISBLANK(Table2[[#This Row],[Poste de dépense (Nom de l''item sur le devis)]])),Table2[[#This Row],[Coût total ]]&lt;=0,Table2[[#This Row],[Financement de l''organisation (en espèces)]]&lt;=0,Table2[[#This Row],[Validité des entrées]]="Incomplète")), 1, 0)</f>
        <v>0</v>
      </c>
      <c r="N294" s="1" t="str">
        <f>IF(NOT(ISBLANK(Table2[[#This Row],[Poste de dépense (Nom de l''item sur le devis)]])), "Incomplète","Inutilisée")</f>
        <v>Inutilisée</v>
      </c>
      <c r="O294" s="106">
        <f>IF((Table2[[#This Row],[Coût total ]]-Table2[[#This Row],[Financement de l''organisation (en espèces)]])&gt;1500000, 1500000, (Table2[[#This Row],[Coût total ]]-Table2[[#This Row],[Financement de l''organisation (en espèces)]]))</f>
        <v>0</v>
      </c>
      <c r="P294" s="106">
        <f>IF((Table2[[#This Row],[Coût total ]]-Table2[[#This Row],[Financement de l''organisation (en espèces)]])&lt;1500000, 0, (Table2[[#This Row],[Coût total ]]-Table2[[#This Row],[Financement de l''organisation (en espèces)]]))</f>
        <v>0</v>
      </c>
      <c r="Q294" s="1" t="b">
        <f>Table2[[#This Row],[Erreurs de partage des coûts]]="Erreur de partage des coûts"</f>
        <v>0</v>
      </c>
    </row>
    <row r="295" spans="2:17" s="1" customFormat="1" ht="30" customHeight="1" x14ac:dyDescent="0.45">
      <c r="B295" s="2"/>
      <c r="C295" s="48">
        <v>0</v>
      </c>
      <c r="D295" s="51"/>
      <c r="E295" s="53">
        <f>Table2[[#This Row],[Coût unitaire (Sans taxes)]]*Table2[[#This Row],[Nombre d''unités]]</f>
        <v>0</v>
      </c>
      <c r="F295" s="117"/>
      <c r="G295" s="118">
        <f>SUM(Table2[[#This Row],[Coût total ]]*0.3)</f>
        <v>0</v>
      </c>
      <c r="H295" s="119">
        <f>Table2[[#This Row],[Coût total ]]-Table2[[#This Row],[Financement de l''organisation (en espèces)]]</f>
        <v>0</v>
      </c>
      <c r="I295" s="3"/>
      <c r="J295" s="3"/>
      <c r="K29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5" s="146" t="str">
        <f>IF(AND(Table2[[#This Row],[Coût total ]]&gt;0, NOT((ISBLANK(Table2[[#This Row],[Catégorie des coûts]]))),NOT((ISBLANK(Table2[[#This Row],[Poste de dépense (Nom de l''item sur le devis)]]))), Table2[[#This Row],[Erreurs de partage des coûts]]="Aucune erreur identifiée!", NOT((ISBLANK(Table2[[#This Row],[Fournisseur]])))), "Complète", N295)</f>
        <v>Inutilisée</v>
      </c>
      <c r="M295" s="120">
        <f>IF(OR(Table2[[#This Row],[Verif2++]]=TRUE, AND(NOT(ISBLANK(Table2[[#This Row],[Poste de dépense (Nom de l''item sur le devis)]])),Table2[[#This Row],[Coût total ]]&lt;=0,Table2[[#This Row],[Financement de l''organisation (en espèces)]]&lt;=0,Table2[[#This Row],[Validité des entrées]]="Incomplète")), 1, 0)</f>
        <v>0</v>
      </c>
      <c r="N295" s="1" t="str">
        <f>IF(NOT(ISBLANK(Table2[[#This Row],[Poste de dépense (Nom de l''item sur le devis)]])), "Incomplète","Inutilisée")</f>
        <v>Inutilisée</v>
      </c>
      <c r="O295" s="106">
        <f>IF((Table2[[#This Row],[Coût total ]]-Table2[[#This Row],[Financement de l''organisation (en espèces)]])&gt;1500000, 1500000, (Table2[[#This Row],[Coût total ]]-Table2[[#This Row],[Financement de l''organisation (en espèces)]]))</f>
        <v>0</v>
      </c>
      <c r="P295" s="106">
        <f>IF((Table2[[#This Row],[Coût total ]]-Table2[[#This Row],[Financement de l''organisation (en espèces)]])&lt;1500000, 0, (Table2[[#This Row],[Coût total ]]-Table2[[#This Row],[Financement de l''organisation (en espèces)]]))</f>
        <v>0</v>
      </c>
      <c r="Q295" s="1" t="b">
        <f>Table2[[#This Row],[Erreurs de partage des coûts]]="Erreur de partage des coûts"</f>
        <v>0</v>
      </c>
    </row>
    <row r="296" spans="2:17" s="1" customFormat="1" ht="30" customHeight="1" x14ac:dyDescent="0.45">
      <c r="B296" s="2"/>
      <c r="C296" s="48">
        <v>0</v>
      </c>
      <c r="D296" s="51"/>
      <c r="E296" s="53">
        <f>Table2[[#This Row],[Coût unitaire (Sans taxes)]]*Table2[[#This Row],[Nombre d''unités]]</f>
        <v>0</v>
      </c>
      <c r="F296" s="117"/>
      <c r="G296" s="118">
        <f>SUM(Table2[[#This Row],[Coût total ]]*0.3)</f>
        <v>0</v>
      </c>
      <c r="H296" s="119">
        <f>Table2[[#This Row],[Coût total ]]-Table2[[#This Row],[Financement de l''organisation (en espèces)]]</f>
        <v>0</v>
      </c>
      <c r="I296" s="3"/>
      <c r="J296" s="3"/>
      <c r="K29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6" s="146" t="str">
        <f>IF(AND(Table2[[#This Row],[Coût total ]]&gt;0, NOT((ISBLANK(Table2[[#This Row],[Catégorie des coûts]]))),NOT((ISBLANK(Table2[[#This Row],[Poste de dépense (Nom de l''item sur le devis)]]))), Table2[[#This Row],[Erreurs de partage des coûts]]="Aucune erreur identifiée!", NOT((ISBLANK(Table2[[#This Row],[Fournisseur]])))), "Complète", N296)</f>
        <v>Inutilisée</v>
      </c>
      <c r="M296" s="120">
        <f>IF(OR(Table2[[#This Row],[Verif2++]]=TRUE, AND(NOT(ISBLANK(Table2[[#This Row],[Poste de dépense (Nom de l''item sur le devis)]])),Table2[[#This Row],[Coût total ]]&lt;=0,Table2[[#This Row],[Financement de l''organisation (en espèces)]]&lt;=0,Table2[[#This Row],[Validité des entrées]]="Incomplète")), 1, 0)</f>
        <v>0</v>
      </c>
      <c r="N296" s="1" t="str">
        <f>IF(NOT(ISBLANK(Table2[[#This Row],[Poste de dépense (Nom de l''item sur le devis)]])), "Incomplète","Inutilisée")</f>
        <v>Inutilisée</v>
      </c>
      <c r="O296" s="106">
        <f>IF((Table2[[#This Row],[Coût total ]]-Table2[[#This Row],[Financement de l''organisation (en espèces)]])&gt;1500000, 1500000, (Table2[[#This Row],[Coût total ]]-Table2[[#This Row],[Financement de l''organisation (en espèces)]]))</f>
        <v>0</v>
      </c>
      <c r="P296" s="106">
        <f>IF((Table2[[#This Row],[Coût total ]]-Table2[[#This Row],[Financement de l''organisation (en espèces)]])&lt;1500000, 0, (Table2[[#This Row],[Coût total ]]-Table2[[#This Row],[Financement de l''organisation (en espèces)]]))</f>
        <v>0</v>
      </c>
      <c r="Q296" s="1" t="b">
        <f>Table2[[#This Row],[Erreurs de partage des coûts]]="Erreur de partage des coûts"</f>
        <v>0</v>
      </c>
    </row>
    <row r="297" spans="2:17" s="1" customFormat="1" ht="30" customHeight="1" x14ac:dyDescent="0.45">
      <c r="B297" s="2"/>
      <c r="C297" s="48">
        <v>0</v>
      </c>
      <c r="D297" s="51"/>
      <c r="E297" s="53">
        <f>Table2[[#This Row],[Coût unitaire (Sans taxes)]]*Table2[[#This Row],[Nombre d''unités]]</f>
        <v>0</v>
      </c>
      <c r="F297" s="117"/>
      <c r="G297" s="118">
        <f>SUM(Table2[[#This Row],[Coût total ]]*0.3)</f>
        <v>0</v>
      </c>
      <c r="H297" s="119">
        <f>Table2[[#This Row],[Coût total ]]-Table2[[#This Row],[Financement de l''organisation (en espèces)]]</f>
        <v>0</v>
      </c>
      <c r="I297" s="3"/>
      <c r="J297" s="3"/>
      <c r="K29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7" s="146" t="str">
        <f>IF(AND(Table2[[#This Row],[Coût total ]]&gt;0, NOT((ISBLANK(Table2[[#This Row],[Catégorie des coûts]]))),NOT((ISBLANK(Table2[[#This Row],[Poste de dépense (Nom de l''item sur le devis)]]))), Table2[[#This Row],[Erreurs de partage des coûts]]="Aucune erreur identifiée!", NOT((ISBLANK(Table2[[#This Row],[Fournisseur]])))), "Complète", N297)</f>
        <v>Inutilisée</v>
      </c>
      <c r="M297" s="120">
        <f>IF(OR(Table2[[#This Row],[Verif2++]]=TRUE, AND(NOT(ISBLANK(Table2[[#This Row],[Poste de dépense (Nom de l''item sur le devis)]])),Table2[[#This Row],[Coût total ]]&lt;=0,Table2[[#This Row],[Financement de l''organisation (en espèces)]]&lt;=0,Table2[[#This Row],[Validité des entrées]]="Incomplète")), 1, 0)</f>
        <v>0</v>
      </c>
      <c r="N297" s="1" t="str">
        <f>IF(NOT(ISBLANK(Table2[[#This Row],[Poste de dépense (Nom de l''item sur le devis)]])), "Incomplète","Inutilisée")</f>
        <v>Inutilisée</v>
      </c>
      <c r="O297" s="106">
        <f>IF((Table2[[#This Row],[Coût total ]]-Table2[[#This Row],[Financement de l''organisation (en espèces)]])&gt;1500000, 1500000, (Table2[[#This Row],[Coût total ]]-Table2[[#This Row],[Financement de l''organisation (en espèces)]]))</f>
        <v>0</v>
      </c>
      <c r="P297" s="106">
        <f>IF((Table2[[#This Row],[Coût total ]]-Table2[[#This Row],[Financement de l''organisation (en espèces)]])&lt;1500000, 0, (Table2[[#This Row],[Coût total ]]-Table2[[#This Row],[Financement de l''organisation (en espèces)]]))</f>
        <v>0</v>
      </c>
      <c r="Q297" s="1" t="b">
        <f>Table2[[#This Row],[Erreurs de partage des coûts]]="Erreur de partage des coûts"</f>
        <v>0</v>
      </c>
    </row>
    <row r="298" spans="2:17" s="1" customFormat="1" ht="30" customHeight="1" x14ac:dyDescent="0.45">
      <c r="B298" s="2"/>
      <c r="C298" s="48">
        <v>0</v>
      </c>
      <c r="D298" s="51"/>
      <c r="E298" s="53">
        <f>Table2[[#This Row],[Coût unitaire (Sans taxes)]]*Table2[[#This Row],[Nombre d''unités]]</f>
        <v>0</v>
      </c>
      <c r="F298" s="117"/>
      <c r="G298" s="118">
        <f>SUM(Table2[[#This Row],[Coût total ]]*0.3)</f>
        <v>0</v>
      </c>
      <c r="H298" s="119">
        <f>Table2[[#This Row],[Coût total ]]-Table2[[#This Row],[Financement de l''organisation (en espèces)]]</f>
        <v>0</v>
      </c>
      <c r="I298" s="3"/>
      <c r="J298" s="3"/>
      <c r="K29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8" s="146" t="str">
        <f>IF(AND(Table2[[#This Row],[Coût total ]]&gt;0, NOT((ISBLANK(Table2[[#This Row],[Catégorie des coûts]]))),NOT((ISBLANK(Table2[[#This Row],[Poste de dépense (Nom de l''item sur le devis)]]))), Table2[[#This Row],[Erreurs de partage des coûts]]="Aucune erreur identifiée!", NOT((ISBLANK(Table2[[#This Row],[Fournisseur]])))), "Complète", N298)</f>
        <v>Inutilisée</v>
      </c>
      <c r="M298" s="120">
        <f>IF(OR(Table2[[#This Row],[Verif2++]]=TRUE, AND(NOT(ISBLANK(Table2[[#This Row],[Poste de dépense (Nom de l''item sur le devis)]])),Table2[[#This Row],[Coût total ]]&lt;=0,Table2[[#This Row],[Financement de l''organisation (en espèces)]]&lt;=0,Table2[[#This Row],[Validité des entrées]]="Incomplète")), 1, 0)</f>
        <v>0</v>
      </c>
      <c r="N298" s="1" t="str">
        <f>IF(NOT(ISBLANK(Table2[[#This Row],[Poste de dépense (Nom de l''item sur le devis)]])), "Incomplète","Inutilisée")</f>
        <v>Inutilisée</v>
      </c>
      <c r="O298" s="106">
        <f>IF((Table2[[#This Row],[Coût total ]]-Table2[[#This Row],[Financement de l''organisation (en espèces)]])&gt;1500000, 1500000, (Table2[[#This Row],[Coût total ]]-Table2[[#This Row],[Financement de l''organisation (en espèces)]]))</f>
        <v>0</v>
      </c>
      <c r="P298" s="106">
        <f>IF((Table2[[#This Row],[Coût total ]]-Table2[[#This Row],[Financement de l''organisation (en espèces)]])&lt;1500000, 0, (Table2[[#This Row],[Coût total ]]-Table2[[#This Row],[Financement de l''organisation (en espèces)]]))</f>
        <v>0</v>
      </c>
      <c r="Q298" s="1" t="b">
        <f>Table2[[#This Row],[Erreurs de partage des coûts]]="Erreur de partage des coûts"</f>
        <v>0</v>
      </c>
    </row>
    <row r="299" spans="2:17" s="1" customFormat="1" ht="30" customHeight="1" x14ac:dyDescent="0.45">
      <c r="B299" s="2"/>
      <c r="C299" s="48">
        <v>0</v>
      </c>
      <c r="D299" s="51"/>
      <c r="E299" s="53">
        <f>Table2[[#This Row],[Coût unitaire (Sans taxes)]]*Table2[[#This Row],[Nombre d''unités]]</f>
        <v>0</v>
      </c>
      <c r="F299" s="117"/>
      <c r="G299" s="118">
        <f>SUM(Table2[[#This Row],[Coût total ]]*0.3)</f>
        <v>0</v>
      </c>
      <c r="H299" s="119">
        <f>Table2[[#This Row],[Coût total ]]-Table2[[#This Row],[Financement de l''organisation (en espèces)]]</f>
        <v>0</v>
      </c>
      <c r="I299" s="3"/>
      <c r="J299" s="3"/>
      <c r="K29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299" s="146" t="str">
        <f>IF(AND(Table2[[#This Row],[Coût total ]]&gt;0, NOT((ISBLANK(Table2[[#This Row],[Catégorie des coûts]]))),NOT((ISBLANK(Table2[[#This Row],[Poste de dépense (Nom de l''item sur le devis)]]))), Table2[[#This Row],[Erreurs de partage des coûts]]="Aucune erreur identifiée!", NOT((ISBLANK(Table2[[#This Row],[Fournisseur]])))), "Complète", N299)</f>
        <v>Inutilisée</v>
      </c>
      <c r="M299" s="120">
        <f>IF(OR(Table2[[#This Row],[Verif2++]]=TRUE, AND(NOT(ISBLANK(Table2[[#This Row],[Poste de dépense (Nom de l''item sur le devis)]])),Table2[[#This Row],[Coût total ]]&lt;=0,Table2[[#This Row],[Financement de l''organisation (en espèces)]]&lt;=0,Table2[[#This Row],[Validité des entrées]]="Incomplète")), 1, 0)</f>
        <v>0</v>
      </c>
      <c r="N299" s="1" t="str">
        <f>IF(NOT(ISBLANK(Table2[[#This Row],[Poste de dépense (Nom de l''item sur le devis)]])), "Incomplète","Inutilisée")</f>
        <v>Inutilisée</v>
      </c>
      <c r="O299" s="106">
        <f>IF((Table2[[#This Row],[Coût total ]]-Table2[[#This Row],[Financement de l''organisation (en espèces)]])&gt;1500000, 1500000, (Table2[[#This Row],[Coût total ]]-Table2[[#This Row],[Financement de l''organisation (en espèces)]]))</f>
        <v>0</v>
      </c>
      <c r="P299" s="106">
        <f>IF((Table2[[#This Row],[Coût total ]]-Table2[[#This Row],[Financement de l''organisation (en espèces)]])&lt;1500000, 0, (Table2[[#This Row],[Coût total ]]-Table2[[#This Row],[Financement de l''organisation (en espèces)]]))</f>
        <v>0</v>
      </c>
      <c r="Q299" s="1" t="b">
        <f>Table2[[#This Row],[Erreurs de partage des coûts]]="Erreur de partage des coûts"</f>
        <v>0</v>
      </c>
    </row>
    <row r="300" spans="2:17" s="1" customFormat="1" ht="30" customHeight="1" x14ac:dyDescent="0.45">
      <c r="B300" s="2"/>
      <c r="C300" s="48">
        <v>0</v>
      </c>
      <c r="D300" s="51"/>
      <c r="E300" s="53">
        <f>Table2[[#This Row],[Coût unitaire (Sans taxes)]]*Table2[[#This Row],[Nombre d''unités]]</f>
        <v>0</v>
      </c>
      <c r="F300" s="117"/>
      <c r="G300" s="118">
        <f>SUM(Table2[[#This Row],[Coût total ]]*0.3)</f>
        <v>0</v>
      </c>
      <c r="H300" s="119">
        <f>Table2[[#This Row],[Coût total ]]-Table2[[#This Row],[Financement de l''organisation (en espèces)]]</f>
        <v>0</v>
      </c>
      <c r="I300" s="3"/>
      <c r="J300" s="3"/>
      <c r="K30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0" s="146" t="str">
        <f>IF(AND(Table2[[#This Row],[Coût total ]]&gt;0, NOT((ISBLANK(Table2[[#This Row],[Catégorie des coûts]]))),NOT((ISBLANK(Table2[[#This Row],[Poste de dépense (Nom de l''item sur le devis)]]))), Table2[[#This Row],[Erreurs de partage des coûts]]="Aucune erreur identifiée!", NOT((ISBLANK(Table2[[#This Row],[Fournisseur]])))), "Complète", N300)</f>
        <v>Inutilisée</v>
      </c>
      <c r="M300" s="120">
        <f>IF(OR(Table2[[#This Row],[Verif2++]]=TRUE, AND(NOT(ISBLANK(Table2[[#This Row],[Poste de dépense (Nom de l''item sur le devis)]])),Table2[[#This Row],[Coût total ]]&lt;=0,Table2[[#This Row],[Financement de l''organisation (en espèces)]]&lt;=0,Table2[[#This Row],[Validité des entrées]]="Incomplète")), 1, 0)</f>
        <v>0</v>
      </c>
      <c r="N300" s="1" t="str">
        <f>IF(NOT(ISBLANK(Table2[[#This Row],[Poste de dépense (Nom de l''item sur le devis)]])), "Incomplète","Inutilisée")</f>
        <v>Inutilisée</v>
      </c>
      <c r="O300" s="106">
        <f>IF((Table2[[#This Row],[Coût total ]]-Table2[[#This Row],[Financement de l''organisation (en espèces)]])&gt;1500000, 1500000, (Table2[[#This Row],[Coût total ]]-Table2[[#This Row],[Financement de l''organisation (en espèces)]]))</f>
        <v>0</v>
      </c>
      <c r="P300" s="106">
        <f>IF((Table2[[#This Row],[Coût total ]]-Table2[[#This Row],[Financement de l''organisation (en espèces)]])&lt;1500000, 0, (Table2[[#This Row],[Coût total ]]-Table2[[#This Row],[Financement de l''organisation (en espèces)]]))</f>
        <v>0</v>
      </c>
      <c r="Q300" s="1" t="b">
        <f>Table2[[#This Row],[Erreurs de partage des coûts]]="Erreur de partage des coûts"</f>
        <v>0</v>
      </c>
    </row>
    <row r="301" spans="2:17" s="1" customFormat="1" ht="30" customHeight="1" x14ac:dyDescent="0.45">
      <c r="B301" s="2"/>
      <c r="C301" s="48">
        <v>0</v>
      </c>
      <c r="D301" s="51"/>
      <c r="E301" s="53">
        <f>Table2[[#This Row],[Coût unitaire (Sans taxes)]]*Table2[[#This Row],[Nombre d''unités]]</f>
        <v>0</v>
      </c>
      <c r="F301" s="117"/>
      <c r="G301" s="118">
        <f>SUM(Table2[[#This Row],[Coût total ]]*0.3)</f>
        <v>0</v>
      </c>
      <c r="H301" s="119">
        <f>Table2[[#This Row],[Coût total ]]-Table2[[#This Row],[Financement de l''organisation (en espèces)]]</f>
        <v>0</v>
      </c>
      <c r="I301" s="3"/>
      <c r="J301" s="3"/>
      <c r="K30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1" s="146" t="str">
        <f>IF(AND(Table2[[#This Row],[Coût total ]]&gt;0, NOT((ISBLANK(Table2[[#This Row],[Catégorie des coûts]]))),NOT((ISBLANK(Table2[[#This Row],[Poste de dépense (Nom de l''item sur le devis)]]))), Table2[[#This Row],[Erreurs de partage des coûts]]="Aucune erreur identifiée!", NOT((ISBLANK(Table2[[#This Row],[Fournisseur]])))), "Complète", N301)</f>
        <v>Inutilisée</v>
      </c>
      <c r="M301" s="120">
        <f>IF(OR(Table2[[#This Row],[Verif2++]]=TRUE, AND(NOT(ISBLANK(Table2[[#This Row],[Poste de dépense (Nom de l''item sur le devis)]])),Table2[[#This Row],[Coût total ]]&lt;=0,Table2[[#This Row],[Financement de l''organisation (en espèces)]]&lt;=0,Table2[[#This Row],[Validité des entrées]]="Incomplète")), 1, 0)</f>
        <v>0</v>
      </c>
      <c r="N301" s="1" t="str">
        <f>IF(NOT(ISBLANK(Table2[[#This Row],[Poste de dépense (Nom de l''item sur le devis)]])), "Incomplète","Inutilisée")</f>
        <v>Inutilisée</v>
      </c>
      <c r="O301" s="106">
        <f>IF((Table2[[#This Row],[Coût total ]]-Table2[[#This Row],[Financement de l''organisation (en espèces)]])&gt;1500000, 1500000, (Table2[[#This Row],[Coût total ]]-Table2[[#This Row],[Financement de l''organisation (en espèces)]]))</f>
        <v>0</v>
      </c>
      <c r="P301" s="106">
        <f>IF((Table2[[#This Row],[Coût total ]]-Table2[[#This Row],[Financement de l''organisation (en espèces)]])&lt;1500000, 0, (Table2[[#This Row],[Coût total ]]-Table2[[#This Row],[Financement de l''organisation (en espèces)]]))</f>
        <v>0</v>
      </c>
      <c r="Q301" s="1" t="b">
        <f>Table2[[#This Row],[Erreurs de partage des coûts]]="Erreur de partage des coûts"</f>
        <v>0</v>
      </c>
    </row>
    <row r="302" spans="2:17" s="1" customFormat="1" ht="30" customHeight="1" x14ac:dyDescent="0.45">
      <c r="B302" s="2"/>
      <c r="C302" s="48">
        <v>0</v>
      </c>
      <c r="D302" s="51"/>
      <c r="E302" s="53">
        <f>Table2[[#This Row],[Coût unitaire (Sans taxes)]]*Table2[[#This Row],[Nombre d''unités]]</f>
        <v>0</v>
      </c>
      <c r="F302" s="117"/>
      <c r="G302" s="118">
        <f>SUM(Table2[[#This Row],[Coût total ]]*0.3)</f>
        <v>0</v>
      </c>
      <c r="H302" s="119">
        <f>Table2[[#This Row],[Coût total ]]-Table2[[#This Row],[Financement de l''organisation (en espèces)]]</f>
        <v>0</v>
      </c>
      <c r="I302" s="3"/>
      <c r="J302" s="3"/>
      <c r="K30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2" s="146" t="str">
        <f>IF(AND(Table2[[#This Row],[Coût total ]]&gt;0, NOT((ISBLANK(Table2[[#This Row],[Catégorie des coûts]]))),NOT((ISBLANK(Table2[[#This Row],[Poste de dépense (Nom de l''item sur le devis)]]))), Table2[[#This Row],[Erreurs de partage des coûts]]="Aucune erreur identifiée!", NOT((ISBLANK(Table2[[#This Row],[Fournisseur]])))), "Complète", N302)</f>
        <v>Inutilisée</v>
      </c>
      <c r="M302" s="120">
        <f>IF(OR(Table2[[#This Row],[Verif2++]]=TRUE, AND(NOT(ISBLANK(Table2[[#This Row],[Poste de dépense (Nom de l''item sur le devis)]])),Table2[[#This Row],[Coût total ]]&lt;=0,Table2[[#This Row],[Financement de l''organisation (en espèces)]]&lt;=0,Table2[[#This Row],[Validité des entrées]]="Incomplète")), 1, 0)</f>
        <v>0</v>
      </c>
      <c r="N302" s="1" t="str">
        <f>IF(NOT(ISBLANK(Table2[[#This Row],[Poste de dépense (Nom de l''item sur le devis)]])), "Incomplète","Inutilisée")</f>
        <v>Inutilisée</v>
      </c>
      <c r="O302" s="106">
        <f>IF((Table2[[#This Row],[Coût total ]]-Table2[[#This Row],[Financement de l''organisation (en espèces)]])&gt;1500000, 1500000, (Table2[[#This Row],[Coût total ]]-Table2[[#This Row],[Financement de l''organisation (en espèces)]]))</f>
        <v>0</v>
      </c>
      <c r="P302" s="106">
        <f>IF((Table2[[#This Row],[Coût total ]]-Table2[[#This Row],[Financement de l''organisation (en espèces)]])&lt;1500000, 0, (Table2[[#This Row],[Coût total ]]-Table2[[#This Row],[Financement de l''organisation (en espèces)]]))</f>
        <v>0</v>
      </c>
      <c r="Q302" s="1" t="b">
        <f>Table2[[#This Row],[Erreurs de partage des coûts]]="Erreur de partage des coûts"</f>
        <v>0</v>
      </c>
    </row>
    <row r="303" spans="2:17" s="1" customFormat="1" ht="30" customHeight="1" x14ac:dyDescent="0.45">
      <c r="B303" s="2"/>
      <c r="C303" s="48">
        <v>0</v>
      </c>
      <c r="D303" s="51"/>
      <c r="E303" s="53">
        <f>Table2[[#This Row],[Coût unitaire (Sans taxes)]]*Table2[[#This Row],[Nombre d''unités]]</f>
        <v>0</v>
      </c>
      <c r="F303" s="117"/>
      <c r="G303" s="118">
        <f>SUM(Table2[[#This Row],[Coût total ]]*0.3)</f>
        <v>0</v>
      </c>
      <c r="H303" s="119">
        <f>Table2[[#This Row],[Coût total ]]-Table2[[#This Row],[Financement de l''organisation (en espèces)]]</f>
        <v>0</v>
      </c>
      <c r="I303" s="3"/>
      <c r="J303" s="3"/>
      <c r="K30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3" s="146" t="str">
        <f>IF(AND(Table2[[#This Row],[Coût total ]]&gt;0, NOT((ISBLANK(Table2[[#This Row],[Catégorie des coûts]]))),NOT((ISBLANK(Table2[[#This Row],[Poste de dépense (Nom de l''item sur le devis)]]))), Table2[[#This Row],[Erreurs de partage des coûts]]="Aucune erreur identifiée!", NOT((ISBLANK(Table2[[#This Row],[Fournisseur]])))), "Complète", N303)</f>
        <v>Inutilisée</v>
      </c>
      <c r="M303" s="120">
        <f>IF(OR(Table2[[#This Row],[Verif2++]]=TRUE, AND(NOT(ISBLANK(Table2[[#This Row],[Poste de dépense (Nom de l''item sur le devis)]])),Table2[[#This Row],[Coût total ]]&lt;=0,Table2[[#This Row],[Financement de l''organisation (en espèces)]]&lt;=0,Table2[[#This Row],[Validité des entrées]]="Incomplète")), 1, 0)</f>
        <v>0</v>
      </c>
      <c r="N303" s="1" t="str">
        <f>IF(NOT(ISBLANK(Table2[[#This Row],[Poste de dépense (Nom de l''item sur le devis)]])), "Incomplète","Inutilisée")</f>
        <v>Inutilisée</v>
      </c>
      <c r="O303" s="106">
        <f>IF((Table2[[#This Row],[Coût total ]]-Table2[[#This Row],[Financement de l''organisation (en espèces)]])&gt;1500000, 1500000, (Table2[[#This Row],[Coût total ]]-Table2[[#This Row],[Financement de l''organisation (en espèces)]]))</f>
        <v>0</v>
      </c>
      <c r="P303" s="106">
        <f>IF((Table2[[#This Row],[Coût total ]]-Table2[[#This Row],[Financement de l''organisation (en espèces)]])&lt;1500000, 0, (Table2[[#This Row],[Coût total ]]-Table2[[#This Row],[Financement de l''organisation (en espèces)]]))</f>
        <v>0</v>
      </c>
      <c r="Q303" s="1" t="b">
        <f>Table2[[#This Row],[Erreurs de partage des coûts]]="Erreur de partage des coûts"</f>
        <v>0</v>
      </c>
    </row>
    <row r="304" spans="2:17" s="1" customFormat="1" ht="30" customHeight="1" x14ac:dyDescent="0.45">
      <c r="B304" s="2"/>
      <c r="C304" s="48">
        <v>0</v>
      </c>
      <c r="D304" s="51"/>
      <c r="E304" s="53">
        <f>Table2[[#This Row],[Coût unitaire (Sans taxes)]]*Table2[[#This Row],[Nombre d''unités]]</f>
        <v>0</v>
      </c>
      <c r="F304" s="117"/>
      <c r="G304" s="118">
        <f>SUM(Table2[[#This Row],[Coût total ]]*0.3)</f>
        <v>0</v>
      </c>
      <c r="H304" s="119">
        <f>Table2[[#This Row],[Coût total ]]-Table2[[#This Row],[Financement de l''organisation (en espèces)]]</f>
        <v>0</v>
      </c>
      <c r="I304" s="3"/>
      <c r="J304" s="3"/>
      <c r="K30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4" s="146" t="str">
        <f>IF(AND(Table2[[#This Row],[Coût total ]]&gt;0, NOT((ISBLANK(Table2[[#This Row],[Catégorie des coûts]]))),NOT((ISBLANK(Table2[[#This Row],[Poste de dépense (Nom de l''item sur le devis)]]))), Table2[[#This Row],[Erreurs de partage des coûts]]="Aucune erreur identifiée!", NOT((ISBLANK(Table2[[#This Row],[Fournisseur]])))), "Complète", N304)</f>
        <v>Inutilisée</v>
      </c>
      <c r="M304" s="120">
        <f>IF(OR(Table2[[#This Row],[Verif2++]]=TRUE, AND(NOT(ISBLANK(Table2[[#This Row],[Poste de dépense (Nom de l''item sur le devis)]])),Table2[[#This Row],[Coût total ]]&lt;=0,Table2[[#This Row],[Financement de l''organisation (en espèces)]]&lt;=0,Table2[[#This Row],[Validité des entrées]]="Incomplète")), 1, 0)</f>
        <v>0</v>
      </c>
      <c r="N304" s="1" t="str">
        <f>IF(NOT(ISBLANK(Table2[[#This Row],[Poste de dépense (Nom de l''item sur le devis)]])), "Incomplète","Inutilisée")</f>
        <v>Inutilisée</v>
      </c>
      <c r="O304" s="106">
        <f>IF((Table2[[#This Row],[Coût total ]]-Table2[[#This Row],[Financement de l''organisation (en espèces)]])&gt;1500000, 1500000, (Table2[[#This Row],[Coût total ]]-Table2[[#This Row],[Financement de l''organisation (en espèces)]]))</f>
        <v>0</v>
      </c>
      <c r="P304" s="106">
        <f>IF((Table2[[#This Row],[Coût total ]]-Table2[[#This Row],[Financement de l''organisation (en espèces)]])&lt;1500000, 0, (Table2[[#This Row],[Coût total ]]-Table2[[#This Row],[Financement de l''organisation (en espèces)]]))</f>
        <v>0</v>
      </c>
      <c r="Q304" s="1" t="b">
        <f>Table2[[#This Row],[Erreurs de partage des coûts]]="Erreur de partage des coûts"</f>
        <v>0</v>
      </c>
    </row>
    <row r="305" spans="2:17" s="1" customFormat="1" ht="30" customHeight="1" x14ac:dyDescent="0.45">
      <c r="B305" s="2"/>
      <c r="C305" s="48">
        <v>0</v>
      </c>
      <c r="D305" s="51"/>
      <c r="E305" s="53">
        <f>Table2[[#This Row],[Coût unitaire (Sans taxes)]]*Table2[[#This Row],[Nombre d''unités]]</f>
        <v>0</v>
      </c>
      <c r="F305" s="117"/>
      <c r="G305" s="118">
        <f>SUM(Table2[[#This Row],[Coût total ]]*0.3)</f>
        <v>0</v>
      </c>
      <c r="H305" s="119">
        <f>Table2[[#This Row],[Coût total ]]-Table2[[#This Row],[Financement de l''organisation (en espèces)]]</f>
        <v>0</v>
      </c>
      <c r="I305" s="3"/>
      <c r="J305" s="3"/>
      <c r="K30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5" s="146" t="str">
        <f>IF(AND(Table2[[#This Row],[Coût total ]]&gt;0, NOT((ISBLANK(Table2[[#This Row],[Catégorie des coûts]]))),NOT((ISBLANK(Table2[[#This Row],[Poste de dépense (Nom de l''item sur le devis)]]))), Table2[[#This Row],[Erreurs de partage des coûts]]="Aucune erreur identifiée!", NOT((ISBLANK(Table2[[#This Row],[Fournisseur]])))), "Complète", N305)</f>
        <v>Inutilisée</v>
      </c>
      <c r="M305" s="120">
        <f>IF(OR(Table2[[#This Row],[Verif2++]]=TRUE, AND(NOT(ISBLANK(Table2[[#This Row],[Poste de dépense (Nom de l''item sur le devis)]])),Table2[[#This Row],[Coût total ]]&lt;=0,Table2[[#This Row],[Financement de l''organisation (en espèces)]]&lt;=0,Table2[[#This Row],[Validité des entrées]]="Incomplète")), 1, 0)</f>
        <v>0</v>
      </c>
      <c r="N305" s="1" t="str">
        <f>IF(NOT(ISBLANK(Table2[[#This Row],[Poste de dépense (Nom de l''item sur le devis)]])), "Incomplète","Inutilisée")</f>
        <v>Inutilisée</v>
      </c>
      <c r="O305" s="106">
        <f>IF((Table2[[#This Row],[Coût total ]]-Table2[[#This Row],[Financement de l''organisation (en espèces)]])&gt;1500000, 1500000, (Table2[[#This Row],[Coût total ]]-Table2[[#This Row],[Financement de l''organisation (en espèces)]]))</f>
        <v>0</v>
      </c>
      <c r="P305" s="106">
        <f>IF((Table2[[#This Row],[Coût total ]]-Table2[[#This Row],[Financement de l''organisation (en espèces)]])&lt;1500000, 0, (Table2[[#This Row],[Coût total ]]-Table2[[#This Row],[Financement de l''organisation (en espèces)]]))</f>
        <v>0</v>
      </c>
      <c r="Q305" s="1" t="b">
        <f>Table2[[#This Row],[Erreurs de partage des coûts]]="Erreur de partage des coûts"</f>
        <v>0</v>
      </c>
    </row>
    <row r="306" spans="2:17" s="1" customFormat="1" ht="30" customHeight="1" x14ac:dyDescent="0.45">
      <c r="B306" s="2"/>
      <c r="C306" s="48">
        <v>0</v>
      </c>
      <c r="D306" s="51"/>
      <c r="E306" s="53">
        <f>Table2[[#This Row],[Coût unitaire (Sans taxes)]]*Table2[[#This Row],[Nombre d''unités]]</f>
        <v>0</v>
      </c>
      <c r="F306" s="117"/>
      <c r="G306" s="118">
        <f>SUM(Table2[[#This Row],[Coût total ]]*0.3)</f>
        <v>0</v>
      </c>
      <c r="H306" s="119">
        <f>Table2[[#This Row],[Coût total ]]-Table2[[#This Row],[Financement de l''organisation (en espèces)]]</f>
        <v>0</v>
      </c>
      <c r="I306" s="3"/>
      <c r="J306" s="3"/>
      <c r="K30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6" s="146" t="str">
        <f>IF(AND(Table2[[#This Row],[Coût total ]]&gt;0, NOT((ISBLANK(Table2[[#This Row],[Catégorie des coûts]]))),NOT((ISBLANK(Table2[[#This Row],[Poste de dépense (Nom de l''item sur le devis)]]))), Table2[[#This Row],[Erreurs de partage des coûts]]="Aucune erreur identifiée!", NOT((ISBLANK(Table2[[#This Row],[Fournisseur]])))), "Complète", N306)</f>
        <v>Inutilisée</v>
      </c>
      <c r="M306" s="120">
        <f>IF(OR(Table2[[#This Row],[Verif2++]]=TRUE, AND(NOT(ISBLANK(Table2[[#This Row],[Poste de dépense (Nom de l''item sur le devis)]])),Table2[[#This Row],[Coût total ]]&lt;=0,Table2[[#This Row],[Financement de l''organisation (en espèces)]]&lt;=0,Table2[[#This Row],[Validité des entrées]]="Incomplète")), 1, 0)</f>
        <v>0</v>
      </c>
      <c r="N306" s="1" t="str">
        <f>IF(NOT(ISBLANK(Table2[[#This Row],[Poste de dépense (Nom de l''item sur le devis)]])), "Incomplète","Inutilisée")</f>
        <v>Inutilisée</v>
      </c>
      <c r="O306" s="106">
        <f>IF((Table2[[#This Row],[Coût total ]]-Table2[[#This Row],[Financement de l''organisation (en espèces)]])&gt;1500000, 1500000, (Table2[[#This Row],[Coût total ]]-Table2[[#This Row],[Financement de l''organisation (en espèces)]]))</f>
        <v>0</v>
      </c>
      <c r="P306" s="106">
        <f>IF((Table2[[#This Row],[Coût total ]]-Table2[[#This Row],[Financement de l''organisation (en espèces)]])&lt;1500000, 0, (Table2[[#This Row],[Coût total ]]-Table2[[#This Row],[Financement de l''organisation (en espèces)]]))</f>
        <v>0</v>
      </c>
      <c r="Q306" s="1" t="b">
        <f>Table2[[#This Row],[Erreurs de partage des coûts]]="Erreur de partage des coûts"</f>
        <v>0</v>
      </c>
    </row>
    <row r="307" spans="2:17" s="1" customFormat="1" ht="30" customHeight="1" x14ac:dyDescent="0.45">
      <c r="B307" s="2"/>
      <c r="C307" s="48">
        <v>0</v>
      </c>
      <c r="D307" s="51"/>
      <c r="E307" s="53">
        <f>Table2[[#This Row],[Coût unitaire (Sans taxes)]]*Table2[[#This Row],[Nombre d''unités]]</f>
        <v>0</v>
      </c>
      <c r="F307" s="117"/>
      <c r="G307" s="118">
        <f>SUM(Table2[[#This Row],[Coût total ]]*0.3)</f>
        <v>0</v>
      </c>
      <c r="H307" s="119">
        <f>Table2[[#This Row],[Coût total ]]-Table2[[#This Row],[Financement de l''organisation (en espèces)]]</f>
        <v>0</v>
      </c>
      <c r="I307" s="3"/>
      <c r="J307" s="3"/>
      <c r="K30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7" s="146" t="str">
        <f>IF(AND(Table2[[#This Row],[Coût total ]]&gt;0, NOT((ISBLANK(Table2[[#This Row],[Catégorie des coûts]]))),NOT((ISBLANK(Table2[[#This Row],[Poste de dépense (Nom de l''item sur le devis)]]))), Table2[[#This Row],[Erreurs de partage des coûts]]="Aucune erreur identifiée!", NOT((ISBLANK(Table2[[#This Row],[Fournisseur]])))), "Complète", N307)</f>
        <v>Inutilisée</v>
      </c>
      <c r="M307" s="120">
        <f>IF(OR(Table2[[#This Row],[Verif2++]]=TRUE, AND(NOT(ISBLANK(Table2[[#This Row],[Poste de dépense (Nom de l''item sur le devis)]])),Table2[[#This Row],[Coût total ]]&lt;=0,Table2[[#This Row],[Financement de l''organisation (en espèces)]]&lt;=0,Table2[[#This Row],[Validité des entrées]]="Incomplète")), 1, 0)</f>
        <v>0</v>
      </c>
      <c r="N307" s="1" t="str">
        <f>IF(NOT(ISBLANK(Table2[[#This Row],[Poste de dépense (Nom de l''item sur le devis)]])), "Incomplète","Inutilisée")</f>
        <v>Inutilisée</v>
      </c>
      <c r="O307" s="106">
        <f>IF((Table2[[#This Row],[Coût total ]]-Table2[[#This Row],[Financement de l''organisation (en espèces)]])&gt;1500000, 1500000, (Table2[[#This Row],[Coût total ]]-Table2[[#This Row],[Financement de l''organisation (en espèces)]]))</f>
        <v>0</v>
      </c>
      <c r="P307" s="106">
        <f>IF((Table2[[#This Row],[Coût total ]]-Table2[[#This Row],[Financement de l''organisation (en espèces)]])&lt;1500000, 0, (Table2[[#This Row],[Coût total ]]-Table2[[#This Row],[Financement de l''organisation (en espèces)]]))</f>
        <v>0</v>
      </c>
      <c r="Q307" s="1" t="b">
        <f>Table2[[#This Row],[Erreurs de partage des coûts]]="Erreur de partage des coûts"</f>
        <v>0</v>
      </c>
    </row>
    <row r="308" spans="2:17" s="1" customFormat="1" ht="30" customHeight="1" x14ac:dyDescent="0.45">
      <c r="B308" s="2"/>
      <c r="C308" s="48">
        <v>0</v>
      </c>
      <c r="D308" s="51"/>
      <c r="E308" s="53">
        <f>Table2[[#This Row],[Coût unitaire (Sans taxes)]]*Table2[[#This Row],[Nombre d''unités]]</f>
        <v>0</v>
      </c>
      <c r="F308" s="117"/>
      <c r="G308" s="118">
        <f>SUM(Table2[[#This Row],[Coût total ]]*0.3)</f>
        <v>0</v>
      </c>
      <c r="H308" s="119">
        <f>Table2[[#This Row],[Coût total ]]-Table2[[#This Row],[Financement de l''organisation (en espèces)]]</f>
        <v>0</v>
      </c>
      <c r="I308" s="3"/>
      <c r="J308" s="3"/>
      <c r="K30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8" s="146" t="str">
        <f>IF(AND(Table2[[#This Row],[Coût total ]]&gt;0, NOT((ISBLANK(Table2[[#This Row],[Catégorie des coûts]]))),NOT((ISBLANK(Table2[[#This Row],[Poste de dépense (Nom de l''item sur le devis)]]))), Table2[[#This Row],[Erreurs de partage des coûts]]="Aucune erreur identifiée!", NOT((ISBLANK(Table2[[#This Row],[Fournisseur]])))), "Complète", N308)</f>
        <v>Inutilisée</v>
      </c>
      <c r="M308" s="120">
        <f>IF(OR(Table2[[#This Row],[Verif2++]]=TRUE, AND(NOT(ISBLANK(Table2[[#This Row],[Poste de dépense (Nom de l''item sur le devis)]])),Table2[[#This Row],[Coût total ]]&lt;=0,Table2[[#This Row],[Financement de l''organisation (en espèces)]]&lt;=0,Table2[[#This Row],[Validité des entrées]]="Incomplète")), 1, 0)</f>
        <v>0</v>
      </c>
      <c r="N308" s="1" t="str">
        <f>IF(NOT(ISBLANK(Table2[[#This Row],[Poste de dépense (Nom de l''item sur le devis)]])), "Incomplète","Inutilisée")</f>
        <v>Inutilisée</v>
      </c>
      <c r="O308" s="106">
        <f>IF((Table2[[#This Row],[Coût total ]]-Table2[[#This Row],[Financement de l''organisation (en espèces)]])&gt;1500000, 1500000, (Table2[[#This Row],[Coût total ]]-Table2[[#This Row],[Financement de l''organisation (en espèces)]]))</f>
        <v>0</v>
      </c>
      <c r="P308" s="106">
        <f>IF((Table2[[#This Row],[Coût total ]]-Table2[[#This Row],[Financement de l''organisation (en espèces)]])&lt;1500000, 0, (Table2[[#This Row],[Coût total ]]-Table2[[#This Row],[Financement de l''organisation (en espèces)]]))</f>
        <v>0</v>
      </c>
      <c r="Q308" s="1" t="b">
        <f>Table2[[#This Row],[Erreurs de partage des coûts]]="Erreur de partage des coûts"</f>
        <v>0</v>
      </c>
    </row>
    <row r="309" spans="2:17" s="1" customFormat="1" ht="30" customHeight="1" x14ac:dyDescent="0.45">
      <c r="B309" s="2"/>
      <c r="C309" s="48">
        <v>0</v>
      </c>
      <c r="D309" s="51"/>
      <c r="E309" s="53">
        <f>Table2[[#This Row],[Coût unitaire (Sans taxes)]]*Table2[[#This Row],[Nombre d''unités]]</f>
        <v>0</v>
      </c>
      <c r="F309" s="117"/>
      <c r="G309" s="118">
        <f>SUM(Table2[[#This Row],[Coût total ]]*0.3)</f>
        <v>0</v>
      </c>
      <c r="H309" s="119">
        <f>Table2[[#This Row],[Coût total ]]-Table2[[#This Row],[Financement de l''organisation (en espèces)]]</f>
        <v>0</v>
      </c>
      <c r="I309" s="3"/>
      <c r="J309" s="3"/>
      <c r="K30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09" s="146" t="str">
        <f>IF(AND(Table2[[#This Row],[Coût total ]]&gt;0, NOT((ISBLANK(Table2[[#This Row],[Catégorie des coûts]]))),NOT((ISBLANK(Table2[[#This Row],[Poste de dépense (Nom de l''item sur le devis)]]))), Table2[[#This Row],[Erreurs de partage des coûts]]="Aucune erreur identifiée!", NOT((ISBLANK(Table2[[#This Row],[Fournisseur]])))), "Complète", N309)</f>
        <v>Inutilisée</v>
      </c>
      <c r="M309" s="120">
        <f>IF(OR(Table2[[#This Row],[Verif2++]]=TRUE, AND(NOT(ISBLANK(Table2[[#This Row],[Poste de dépense (Nom de l''item sur le devis)]])),Table2[[#This Row],[Coût total ]]&lt;=0,Table2[[#This Row],[Financement de l''organisation (en espèces)]]&lt;=0,Table2[[#This Row],[Validité des entrées]]="Incomplète")), 1, 0)</f>
        <v>0</v>
      </c>
      <c r="N309" s="1" t="str">
        <f>IF(NOT(ISBLANK(Table2[[#This Row],[Poste de dépense (Nom de l''item sur le devis)]])), "Incomplète","Inutilisée")</f>
        <v>Inutilisée</v>
      </c>
      <c r="O309" s="106">
        <f>IF((Table2[[#This Row],[Coût total ]]-Table2[[#This Row],[Financement de l''organisation (en espèces)]])&gt;1500000, 1500000, (Table2[[#This Row],[Coût total ]]-Table2[[#This Row],[Financement de l''organisation (en espèces)]]))</f>
        <v>0</v>
      </c>
      <c r="P309" s="106">
        <f>IF((Table2[[#This Row],[Coût total ]]-Table2[[#This Row],[Financement de l''organisation (en espèces)]])&lt;1500000, 0, (Table2[[#This Row],[Coût total ]]-Table2[[#This Row],[Financement de l''organisation (en espèces)]]))</f>
        <v>0</v>
      </c>
      <c r="Q309" s="1" t="b">
        <f>Table2[[#This Row],[Erreurs de partage des coûts]]="Erreur de partage des coûts"</f>
        <v>0</v>
      </c>
    </row>
    <row r="310" spans="2:17" s="1" customFormat="1" ht="30" customHeight="1" x14ac:dyDescent="0.45">
      <c r="B310" s="2"/>
      <c r="C310" s="48">
        <v>0</v>
      </c>
      <c r="D310" s="51"/>
      <c r="E310" s="53">
        <f>Table2[[#This Row],[Coût unitaire (Sans taxes)]]*Table2[[#This Row],[Nombre d''unités]]</f>
        <v>0</v>
      </c>
      <c r="F310" s="117"/>
      <c r="G310" s="118">
        <f>SUM(Table2[[#This Row],[Coût total ]]*0.3)</f>
        <v>0</v>
      </c>
      <c r="H310" s="119">
        <f>Table2[[#This Row],[Coût total ]]-Table2[[#This Row],[Financement de l''organisation (en espèces)]]</f>
        <v>0</v>
      </c>
      <c r="I310" s="3"/>
      <c r="J310" s="3"/>
      <c r="K31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0" s="146" t="str">
        <f>IF(AND(Table2[[#This Row],[Coût total ]]&gt;0, NOT((ISBLANK(Table2[[#This Row],[Catégorie des coûts]]))),NOT((ISBLANK(Table2[[#This Row],[Poste de dépense (Nom de l''item sur le devis)]]))), Table2[[#This Row],[Erreurs de partage des coûts]]="Aucune erreur identifiée!", NOT((ISBLANK(Table2[[#This Row],[Fournisseur]])))), "Complète", N310)</f>
        <v>Inutilisée</v>
      </c>
      <c r="M310" s="120">
        <f>IF(OR(Table2[[#This Row],[Verif2++]]=TRUE, AND(NOT(ISBLANK(Table2[[#This Row],[Poste de dépense (Nom de l''item sur le devis)]])),Table2[[#This Row],[Coût total ]]&lt;=0,Table2[[#This Row],[Financement de l''organisation (en espèces)]]&lt;=0,Table2[[#This Row],[Validité des entrées]]="Incomplète")), 1, 0)</f>
        <v>0</v>
      </c>
      <c r="N310" s="1" t="str">
        <f>IF(NOT(ISBLANK(Table2[[#This Row],[Poste de dépense (Nom de l''item sur le devis)]])), "Incomplète","Inutilisée")</f>
        <v>Inutilisée</v>
      </c>
      <c r="O310" s="106">
        <f>IF((Table2[[#This Row],[Coût total ]]-Table2[[#This Row],[Financement de l''organisation (en espèces)]])&gt;1500000, 1500000, (Table2[[#This Row],[Coût total ]]-Table2[[#This Row],[Financement de l''organisation (en espèces)]]))</f>
        <v>0</v>
      </c>
      <c r="P310" s="106">
        <f>IF((Table2[[#This Row],[Coût total ]]-Table2[[#This Row],[Financement de l''organisation (en espèces)]])&lt;1500000, 0, (Table2[[#This Row],[Coût total ]]-Table2[[#This Row],[Financement de l''organisation (en espèces)]]))</f>
        <v>0</v>
      </c>
      <c r="Q310" s="1" t="b">
        <f>Table2[[#This Row],[Erreurs de partage des coûts]]="Erreur de partage des coûts"</f>
        <v>0</v>
      </c>
    </row>
    <row r="311" spans="2:17" s="1" customFormat="1" ht="30" customHeight="1" x14ac:dyDescent="0.45">
      <c r="B311" s="2"/>
      <c r="C311" s="48">
        <v>0</v>
      </c>
      <c r="D311" s="51"/>
      <c r="E311" s="53">
        <f>Table2[[#This Row],[Coût unitaire (Sans taxes)]]*Table2[[#This Row],[Nombre d''unités]]</f>
        <v>0</v>
      </c>
      <c r="F311" s="117"/>
      <c r="G311" s="118">
        <f>SUM(Table2[[#This Row],[Coût total ]]*0.3)</f>
        <v>0</v>
      </c>
      <c r="H311" s="119">
        <f>Table2[[#This Row],[Coût total ]]-Table2[[#This Row],[Financement de l''organisation (en espèces)]]</f>
        <v>0</v>
      </c>
      <c r="I311" s="3"/>
      <c r="J311" s="3"/>
      <c r="K31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1" s="146" t="str">
        <f>IF(AND(Table2[[#This Row],[Coût total ]]&gt;0, NOT((ISBLANK(Table2[[#This Row],[Catégorie des coûts]]))),NOT((ISBLANK(Table2[[#This Row],[Poste de dépense (Nom de l''item sur le devis)]]))), Table2[[#This Row],[Erreurs de partage des coûts]]="Aucune erreur identifiée!", NOT((ISBLANK(Table2[[#This Row],[Fournisseur]])))), "Complète", N311)</f>
        <v>Inutilisée</v>
      </c>
      <c r="M311" s="120">
        <f>IF(OR(Table2[[#This Row],[Verif2++]]=TRUE, AND(NOT(ISBLANK(Table2[[#This Row],[Poste de dépense (Nom de l''item sur le devis)]])),Table2[[#This Row],[Coût total ]]&lt;=0,Table2[[#This Row],[Financement de l''organisation (en espèces)]]&lt;=0,Table2[[#This Row],[Validité des entrées]]="Incomplète")), 1, 0)</f>
        <v>0</v>
      </c>
      <c r="N311" s="1" t="str">
        <f>IF(NOT(ISBLANK(Table2[[#This Row],[Poste de dépense (Nom de l''item sur le devis)]])), "Incomplète","Inutilisée")</f>
        <v>Inutilisée</v>
      </c>
      <c r="O311" s="106">
        <f>IF((Table2[[#This Row],[Coût total ]]-Table2[[#This Row],[Financement de l''organisation (en espèces)]])&gt;1500000, 1500000, (Table2[[#This Row],[Coût total ]]-Table2[[#This Row],[Financement de l''organisation (en espèces)]]))</f>
        <v>0</v>
      </c>
      <c r="P311" s="106">
        <f>IF((Table2[[#This Row],[Coût total ]]-Table2[[#This Row],[Financement de l''organisation (en espèces)]])&lt;1500000, 0, (Table2[[#This Row],[Coût total ]]-Table2[[#This Row],[Financement de l''organisation (en espèces)]]))</f>
        <v>0</v>
      </c>
      <c r="Q311" s="1" t="b">
        <f>Table2[[#This Row],[Erreurs de partage des coûts]]="Erreur de partage des coûts"</f>
        <v>0</v>
      </c>
    </row>
    <row r="312" spans="2:17" s="1" customFormat="1" ht="30" customHeight="1" x14ac:dyDescent="0.45">
      <c r="B312" s="2"/>
      <c r="C312" s="48">
        <v>0</v>
      </c>
      <c r="D312" s="51"/>
      <c r="E312" s="53">
        <f>Table2[[#This Row],[Coût unitaire (Sans taxes)]]*Table2[[#This Row],[Nombre d''unités]]</f>
        <v>0</v>
      </c>
      <c r="F312" s="117"/>
      <c r="G312" s="118">
        <f>SUM(Table2[[#This Row],[Coût total ]]*0.3)</f>
        <v>0</v>
      </c>
      <c r="H312" s="119">
        <f>Table2[[#This Row],[Coût total ]]-Table2[[#This Row],[Financement de l''organisation (en espèces)]]</f>
        <v>0</v>
      </c>
      <c r="I312" s="3"/>
      <c r="J312" s="3"/>
      <c r="K31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2" s="146" t="str">
        <f>IF(AND(Table2[[#This Row],[Coût total ]]&gt;0, NOT((ISBLANK(Table2[[#This Row],[Catégorie des coûts]]))),NOT((ISBLANK(Table2[[#This Row],[Poste de dépense (Nom de l''item sur le devis)]]))), Table2[[#This Row],[Erreurs de partage des coûts]]="Aucune erreur identifiée!", NOT((ISBLANK(Table2[[#This Row],[Fournisseur]])))), "Complète", N312)</f>
        <v>Inutilisée</v>
      </c>
      <c r="M312" s="120">
        <f>IF(OR(Table2[[#This Row],[Verif2++]]=TRUE, AND(NOT(ISBLANK(Table2[[#This Row],[Poste de dépense (Nom de l''item sur le devis)]])),Table2[[#This Row],[Coût total ]]&lt;=0,Table2[[#This Row],[Financement de l''organisation (en espèces)]]&lt;=0,Table2[[#This Row],[Validité des entrées]]="Incomplète")), 1, 0)</f>
        <v>0</v>
      </c>
      <c r="N312" s="1" t="str">
        <f>IF(NOT(ISBLANK(Table2[[#This Row],[Poste de dépense (Nom de l''item sur le devis)]])), "Incomplète","Inutilisée")</f>
        <v>Inutilisée</v>
      </c>
      <c r="O312" s="106">
        <f>IF((Table2[[#This Row],[Coût total ]]-Table2[[#This Row],[Financement de l''organisation (en espèces)]])&gt;1500000, 1500000, (Table2[[#This Row],[Coût total ]]-Table2[[#This Row],[Financement de l''organisation (en espèces)]]))</f>
        <v>0</v>
      </c>
      <c r="P312" s="106">
        <f>IF((Table2[[#This Row],[Coût total ]]-Table2[[#This Row],[Financement de l''organisation (en espèces)]])&lt;1500000, 0, (Table2[[#This Row],[Coût total ]]-Table2[[#This Row],[Financement de l''organisation (en espèces)]]))</f>
        <v>0</v>
      </c>
      <c r="Q312" s="1" t="b">
        <f>Table2[[#This Row],[Erreurs de partage des coûts]]="Erreur de partage des coûts"</f>
        <v>0</v>
      </c>
    </row>
    <row r="313" spans="2:17" s="1" customFormat="1" ht="30" customHeight="1" x14ac:dyDescent="0.45">
      <c r="B313" s="2"/>
      <c r="C313" s="48">
        <v>0</v>
      </c>
      <c r="D313" s="51"/>
      <c r="E313" s="53">
        <f>Table2[[#This Row],[Coût unitaire (Sans taxes)]]*Table2[[#This Row],[Nombre d''unités]]</f>
        <v>0</v>
      </c>
      <c r="F313" s="117"/>
      <c r="G313" s="118">
        <f>SUM(Table2[[#This Row],[Coût total ]]*0.3)</f>
        <v>0</v>
      </c>
      <c r="H313" s="119">
        <f>Table2[[#This Row],[Coût total ]]-Table2[[#This Row],[Financement de l''organisation (en espèces)]]</f>
        <v>0</v>
      </c>
      <c r="I313" s="3"/>
      <c r="J313" s="3"/>
      <c r="K31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3" s="146" t="str">
        <f>IF(AND(Table2[[#This Row],[Coût total ]]&gt;0, NOT((ISBLANK(Table2[[#This Row],[Catégorie des coûts]]))),NOT((ISBLANK(Table2[[#This Row],[Poste de dépense (Nom de l''item sur le devis)]]))), Table2[[#This Row],[Erreurs de partage des coûts]]="Aucune erreur identifiée!", NOT((ISBLANK(Table2[[#This Row],[Fournisseur]])))), "Complète", N313)</f>
        <v>Inutilisée</v>
      </c>
      <c r="M313" s="120">
        <f>IF(OR(Table2[[#This Row],[Verif2++]]=TRUE, AND(NOT(ISBLANK(Table2[[#This Row],[Poste de dépense (Nom de l''item sur le devis)]])),Table2[[#This Row],[Coût total ]]&lt;=0,Table2[[#This Row],[Financement de l''organisation (en espèces)]]&lt;=0,Table2[[#This Row],[Validité des entrées]]="Incomplète")), 1, 0)</f>
        <v>0</v>
      </c>
      <c r="N313" s="1" t="str">
        <f>IF(NOT(ISBLANK(Table2[[#This Row],[Poste de dépense (Nom de l''item sur le devis)]])), "Incomplète","Inutilisée")</f>
        <v>Inutilisée</v>
      </c>
      <c r="O313" s="106">
        <f>IF((Table2[[#This Row],[Coût total ]]-Table2[[#This Row],[Financement de l''organisation (en espèces)]])&gt;1500000, 1500000, (Table2[[#This Row],[Coût total ]]-Table2[[#This Row],[Financement de l''organisation (en espèces)]]))</f>
        <v>0</v>
      </c>
      <c r="P313" s="106">
        <f>IF((Table2[[#This Row],[Coût total ]]-Table2[[#This Row],[Financement de l''organisation (en espèces)]])&lt;1500000, 0, (Table2[[#This Row],[Coût total ]]-Table2[[#This Row],[Financement de l''organisation (en espèces)]]))</f>
        <v>0</v>
      </c>
      <c r="Q313" s="1" t="b">
        <f>Table2[[#This Row],[Erreurs de partage des coûts]]="Erreur de partage des coûts"</f>
        <v>0</v>
      </c>
    </row>
    <row r="314" spans="2:17" s="1" customFormat="1" ht="30" customHeight="1" x14ac:dyDescent="0.45">
      <c r="B314" s="2"/>
      <c r="C314" s="48">
        <v>0</v>
      </c>
      <c r="D314" s="51"/>
      <c r="E314" s="53">
        <f>Table2[[#This Row],[Coût unitaire (Sans taxes)]]*Table2[[#This Row],[Nombre d''unités]]</f>
        <v>0</v>
      </c>
      <c r="F314" s="117"/>
      <c r="G314" s="118">
        <f>SUM(Table2[[#This Row],[Coût total ]]*0.3)</f>
        <v>0</v>
      </c>
      <c r="H314" s="119">
        <f>Table2[[#This Row],[Coût total ]]-Table2[[#This Row],[Financement de l''organisation (en espèces)]]</f>
        <v>0</v>
      </c>
      <c r="I314" s="3"/>
      <c r="J314" s="3"/>
      <c r="K31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4" s="146" t="str">
        <f>IF(AND(Table2[[#This Row],[Coût total ]]&gt;0, NOT((ISBLANK(Table2[[#This Row],[Catégorie des coûts]]))),NOT((ISBLANK(Table2[[#This Row],[Poste de dépense (Nom de l''item sur le devis)]]))), Table2[[#This Row],[Erreurs de partage des coûts]]="Aucune erreur identifiée!", NOT((ISBLANK(Table2[[#This Row],[Fournisseur]])))), "Complète", N314)</f>
        <v>Inutilisée</v>
      </c>
      <c r="M314" s="120">
        <f>IF(OR(Table2[[#This Row],[Verif2++]]=TRUE, AND(NOT(ISBLANK(Table2[[#This Row],[Poste de dépense (Nom de l''item sur le devis)]])),Table2[[#This Row],[Coût total ]]&lt;=0,Table2[[#This Row],[Financement de l''organisation (en espèces)]]&lt;=0,Table2[[#This Row],[Validité des entrées]]="Incomplète")), 1, 0)</f>
        <v>0</v>
      </c>
      <c r="N314" s="1" t="str">
        <f>IF(NOT(ISBLANK(Table2[[#This Row],[Poste de dépense (Nom de l''item sur le devis)]])), "Incomplète","Inutilisée")</f>
        <v>Inutilisée</v>
      </c>
      <c r="O314" s="106">
        <f>IF((Table2[[#This Row],[Coût total ]]-Table2[[#This Row],[Financement de l''organisation (en espèces)]])&gt;1500000, 1500000, (Table2[[#This Row],[Coût total ]]-Table2[[#This Row],[Financement de l''organisation (en espèces)]]))</f>
        <v>0</v>
      </c>
      <c r="P314" s="106">
        <f>IF((Table2[[#This Row],[Coût total ]]-Table2[[#This Row],[Financement de l''organisation (en espèces)]])&lt;1500000, 0, (Table2[[#This Row],[Coût total ]]-Table2[[#This Row],[Financement de l''organisation (en espèces)]]))</f>
        <v>0</v>
      </c>
      <c r="Q314" s="1" t="b">
        <f>Table2[[#This Row],[Erreurs de partage des coûts]]="Erreur de partage des coûts"</f>
        <v>0</v>
      </c>
    </row>
    <row r="315" spans="2:17" s="1" customFormat="1" ht="30" customHeight="1" x14ac:dyDescent="0.45">
      <c r="B315" s="2"/>
      <c r="C315" s="48">
        <v>0</v>
      </c>
      <c r="D315" s="51"/>
      <c r="E315" s="53">
        <f>Table2[[#This Row],[Coût unitaire (Sans taxes)]]*Table2[[#This Row],[Nombre d''unités]]</f>
        <v>0</v>
      </c>
      <c r="F315" s="117"/>
      <c r="G315" s="118">
        <f>SUM(Table2[[#This Row],[Coût total ]]*0.3)</f>
        <v>0</v>
      </c>
      <c r="H315" s="119">
        <f>Table2[[#This Row],[Coût total ]]-Table2[[#This Row],[Financement de l''organisation (en espèces)]]</f>
        <v>0</v>
      </c>
      <c r="I315" s="3"/>
      <c r="J315" s="3"/>
      <c r="K31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5" s="146" t="str">
        <f>IF(AND(Table2[[#This Row],[Coût total ]]&gt;0, NOT((ISBLANK(Table2[[#This Row],[Catégorie des coûts]]))),NOT((ISBLANK(Table2[[#This Row],[Poste de dépense (Nom de l''item sur le devis)]]))), Table2[[#This Row],[Erreurs de partage des coûts]]="Aucune erreur identifiée!", NOT((ISBLANK(Table2[[#This Row],[Fournisseur]])))), "Complète", N315)</f>
        <v>Inutilisée</v>
      </c>
      <c r="M315" s="120">
        <f>IF(OR(Table2[[#This Row],[Verif2++]]=TRUE, AND(NOT(ISBLANK(Table2[[#This Row],[Poste de dépense (Nom de l''item sur le devis)]])),Table2[[#This Row],[Coût total ]]&lt;=0,Table2[[#This Row],[Financement de l''organisation (en espèces)]]&lt;=0,Table2[[#This Row],[Validité des entrées]]="Incomplète")), 1, 0)</f>
        <v>0</v>
      </c>
      <c r="N315" s="1" t="str">
        <f>IF(NOT(ISBLANK(Table2[[#This Row],[Poste de dépense (Nom de l''item sur le devis)]])), "Incomplète","Inutilisée")</f>
        <v>Inutilisée</v>
      </c>
      <c r="O315" s="106">
        <f>IF((Table2[[#This Row],[Coût total ]]-Table2[[#This Row],[Financement de l''organisation (en espèces)]])&gt;1500000, 1500000, (Table2[[#This Row],[Coût total ]]-Table2[[#This Row],[Financement de l''organisation (en espèces)]]))</f>
        <v>0</v>
      </c>
      <c r="P315" s="106">
        <f>IF((Table2[[#This Row],[Coût total ]]-Table2[[#This Row],[Financement de l''organisation (en espèces)]])&lt;1500000, 0, (Table2[[#This Row],[Coût total ]]-Table2[[#This Row],[Financement de l''organisation (en espèces)]]))</f>
        <v>0</v>
      </c>
      <c r="Q315" s="1" t="b">
        <f>Table2[[#This Row],[Erreurs de partage des coûts]]="Erreur de partage des coûts"</f>
        <v>0</v>
      </c>
    </row>
    <row r="316" spans="2:17" s="1" customFormat="1" ht="30" customHeight="1" x14ac:dyDescent="0.45">
      <c r="B316" s="2"/>
      <c r="C316" s="48">
        <v>0</v>
      </c>
      <c r="D316" s="51"/>
      <c r="E316" s="53">
        <f>Table2[[#This Row],[Coût unitaire (Sans taxes)]]*Table2[[#This Row],[Nombre d''unités]]</f>
        <v>0</v>
      </c>
      <c r="F316" s="117"/>
      <c r="G316" s="118">
        <f>SUM(Table2[[#This Row],[Coût total ]]*0.3)</f>
        <v>0</v>
      </c>
      <c r="H316" s="119">
        <f>Table2[[#This Row],[Coût total ]]-Table2[[#This Row],[Financement de l''organisation (en espèces)]]</f>
        <v>0</v>
      </c>
      <c r="I316" s="3"/>
      <c r="J316" s="3"/>
      <c r="K31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6" s="146" t="str">
        <f>IF(AND(Table2[[#This Row],[Coût total ]]&gt;0, NOT((ISBLANK(Table2[[#This Row],[Catégorie des coûts]]))),NOT((ISBLANK(Table2[[#This Row],[Poste de dépense (Nom de l''item sur le devis)]]))), Table2[[#This Row],[Erreurs de partage des coûts]]="Aucune erreur identifiée!", NOT((ISBLANK(Table2[[#This Row],[Fournisseur]])))), "Complète", N316)</f>
        <v>Inutilisée</v>
      </c>
      <c r="M316" s="120">
        <f>IF(OR(Table2[[#This Row],[Verif2++]]=TRUE, AND(NOT(ISBLANK(Table2[[#This Row],[Poste de dépense (Nom de l''item sur le devis)]])),Table2[[#This Row],[Coût total ]]&lt;=0,Table2[[#This Row],[Financement de l''organisation (en espèces)]]&lt;=0,Table2[[#This Row],[Validité des entrées]]="Incomplète")), 1, 0)</f>
        <v>0</v>
      </c>
      <c r="N316" s="1" t="str">
        <f>IF(NOT(ISBLANK(Table2[[#This Row],[Poste de dépense (Nom de l''item sur le devis)]])), "Incomplète","Inutilisée")</f>
        <v>Inutilisée</v>
      </c>
      <c r="O316" s="106">
        <f>IF((Table2[[#This Row],[Coût total ]]-Table2[[#This Row],[Financement de l''organisation (en espèces)]])&gt;1500000, 1500000, (Table2[[#This Row],[Coût total ]]-Table2[[#This Row],[Financement de l''organisation (en espèces)]]))</f>
        <v>0</v>
      </c>
      <c r="P316" s="106">
        <f>IF((Table2[[#This Row],[Coût total ]]-Table2[[#This Row],[Financement de l''organisation (en espèces)]])&lt;1500000, 0, (Table2[[#This Row],[Coût total ]]-Table2[[#This Row],[Financement de l''organisation (en espèces)]]))</f>
        <v>0</v>
      </c>
      <c r="Q316" s="1" t="b">
        <f>Table2[[#This Row],[Erreurs de partage des coûts]]="Erreur de partage des coûts"</f>
        <v>0</v>
      </c>
    </row>
    <row r="317" spans="2:17" s="1" customFormat="1" ht="30" customHeight="1" x14ac:dyDescent="0.45">
      <c r="B317" s="2"/>
      <c r="C317" s="48">
        <v>0</v>
      </c>
      <c r="D317" s="51"/>
      <c r="E317" s="53">
        <f>Table2[[#This Row],[Coût unitaire (Sans taxes)]]*Table2[[#This Row],[Nombre d''unités]]</f>
        <v>0</v>
      </c>
      <c r="F317" s="117"/>
      <c r="G317" s="118">
        <f>SUM(Table2[[#This Row],[Coût total ]]*0.3)</f>
        <v>0</v>
      </c>
      <c r="H317" s="119">
        <f>Table2[[#This Row],[Coût total ]]-Table2[[#This Row],[Financement de l''organisation (en espèces)]]</f>
        <v>0</v>
      </c>
      <c r="I317" s="3"/>
      <c r="J317" s="3"/>
      <c r="K31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7" s="146" t="str">
        <f>IF(AND(Table2[[#This Row],[Coût total ]]&gt;0, NOT((ISBLANK(Table2[[#This Row],[Catégorie des coûts]]))),NOT((ISBLANK(Table2[[#This Row],[Poste de dépense (Nom de l''item sur le devis)]]))), Table2[[#This Row],[Erreurs de partage des coûts]]="Aucune erreur identifiée!", NOT((ISBLANK(Table2[[#This Row],[Fournisseur]])))), "Complète", N317)</f>
        <v>Inutilisée</v>
      </c>
      <c r="M317" s="120">
        <f>IF(OR(Table2[[#This Row],[Verif2++]]=TRUE, AND(NOT(ISBLANK(Table2[[#This Row],[Poste de dépense (Nom de l''item sur le devis)]])),Table2[[#This Row],[Coût total ]]&lt;=0,Table2[[#This Row],[Financement de l''organisation (en espèces)]]&lt;=0,Table2[[#This Row],[Validité des entrées]]="Incomplète")), 1, 0)</f>
        <v>0</v>
      </c>
      <c r="N317" s="1" t="str">
        <f>IF(NOT(ISBLANK(Table2[[#This Row],[Poste de dépense (Nom de l''item sur le devis)]])), "Incomplète","Inutilisée")</f>
        <v>Inutilisée</v>
      </c>
      <c r="O317" s="106">
        <f>IF((Table2[[#This Row],[Coût total ]]-Table2[[#This Row],[Financement de l''organisation (en espèces)]])&gt;1500000, 1500000, (Table2[[#This Row],[Coût total ]]-Table2[[#This Row],[Financement de l''organisation (en espèces)]]))</f>
        <v>0</v>
      </c>
      <c r="P317" s="106">
        <f>IF((Table2[[#This Row],[Coût total ]]-Table2[[#This Row],[Financement de l''organisation (en espèces)]])&lt;1500000, 0, (Table2[[#This Row],[Coût total ]]-Table2[[#This Row],[Financement de l''organisation (en espèces)]]))</f>
        <v>0</v>
      </c>
      <c r="Q317" s="1" t="b">
        <f>Table2[[#This Row],[Erreurs de partage des coûts]]="Erreur de partage des coûts"</f>
        <v>0</v>
      </c>
    </row>
    <row r="318" spans="2:17" s="1" customFormat="1" ht="30" customHeight="1" x14ac:dyDescent="0.45">
      <c r="B318" s="2"/>
      <c r="C318" s="48">
        <v>0</v>
      </c>
      <c r="D318" s="51"/>
      <c r="E318" s="53">
        <f>Table2[[#This Row],[Coût unitaire (Sans taxes)]]*Table2[[#This Row],[Nombre d''unités]]</f>
        <v>0</v>
      </c>
      <c r="F318" s="117"/>
      <c r="G318" s="118">
        <f>SUM(Table2[[#This Row],[Coût total ]]*0.3)</f>
        <v>0</v>
      </c>
      <c r="H318" s="119">
        <f>Table2[[#This Row],[Coût total ]]-Table2[[#This Row],[Financement de l''organisation (en espèces)]]</f>
        <v>0</v>
      </c>
      <c r="I318" s="3"/>
      <c r="J318" s="3"/>
      <c r="K31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8" s="146" t="str">
        <f>IF(AND(Table2[[#This Row],[Coût total ]]&gt;0, NOT((ISBLANK(Table2[[#This Row],[Catégorie des coûts]]))),NOT((ISBLANK(Table2[[#This Row],[Poste de dépense (Nom de l''item sur le devis)]]))), Table2[[#This Row],[Erreurs de partage des coûts]]="Aucune erreur identifiée!", NOT((ISBLANK(Table2[[#This Row],[Fournisseur]])))), "Complète", N318)</f>
        <v>Inutilisée</v>
      </c>
      <c r="M318" s="120">
        <f>IF(OR(Table2[[#This Row],[Verif2++]]=TRUE, AND(NOT(ISBLANK(Table2[[#This Row],[Poste de dépense (Nom de l''item sur le devis)]])),Table2[[#This Row],[Coût total ]]&lt;=0,Table2[[#This Row],[Financement de l''organisation (en espèces)]]&lt;=0,Table2[[#This Row],[Validité des entrées]]="Incomplète")), 1, 0)</f>
        <v>0</v>
      </c>
      <c r="N318" s="1" t="str">
        <f>IF(NOT(ISBLANK(Table2[[#This Row],[Poste de dépense (Nom de l''item sur le devis)]])), "Incomplète","Inutilisée")</f>
        <v>Inutilisée</v>
      </c>
      <c r="O318" s="106">
        <f>IF((Table2[[#This Row],[Coût total ]]-Table2[[#This Row],[Financement de l''organisation (en espèces)]])&gt;1500000, 1500000, (Table2[[#This Row],[Coût total ]]-Table2[[#This Row],[Financement de l''organisation (en espèces)]]))</f>
        <v>0</v>
      </c>
      <c r="P318" s="106">
        <f>IF((Table2[[#This Row],[Coût total ]]-Table2[[#This Row],[Financement de l''organisation (en espèces)]])&lt;1500000, 0, (Table2[[#This Row],[Coût total ]]-Table2[[#This Row],[Financement de l''organisation (en espèces)]]))</f>
        <v>0</v>
      </c>
      <c r="Q318" s="1" t="b">
        <f>Table2[[#This Row],[Erreurs de partage des coûts]]="Erreur de partage des coûts"</f>
        <v>0</v>
      </c>
    </row>
    <row r="319" spans="2:17" s="1" customFormat="1" ht="30" customHeight="1" x14ac:dyDescent="0.45">
      <c r="B319" s="2"/>
      <c r="C319" s="48">
        <v>0</v>
      </c>
      <c r="D319" s="51"/>
      <c r="E319" s="53">
        <f>Table2[[#This Row],[Coût unitaire (Sans taxes)]]*Table2[[#This Row],[Nombre d''unités]]</f>
        <v>0</v>
      </c>
      <c r="F319" s="117"/>
      <c r="G319" s="118">
        <f>SUM(Table2[[#This Row],[Coût total ]]*0.3)</f>
        <v>0</v>
      </c>
      <c r="H319" s="119">
        <f>Table2[[#This Row],[Coût total ]]-Table2[[#This Row],[Financement de l''organisation (en espèces)]]</f>
        <v>0</v>
      </c>
      <c r="I319" s="3"/>
      <c r="J319" s="3"/>
      <c r="K31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19" s="146" t="str">
        <f>IF(AND(Table2[[#This Row],[Coût total ]]&gt;0, NOT((ISBLANK(Table2[[#This Row],[Catégorie des coûts]]))),NOT((ISBLANK(Table2[[#This Row],[Poste de dépense (Nom de l''item sur le devis)]]))), Table2[[#This Row],[Erreurs de partage des coûts]]="Aucune erreur identifiée!", NOT((ISBLANK(Table2[[#This Row],[Fournisseur]])))), "Complète", N319)</f>
        <v>Inutilisée</v>
      </c>
      <c r="M319" s="120">
        <f>IF(OR(Table2[[#This Row],[Verif2++]]=TRUE, AND(NOT(ISBLANK(Table2[[#This Row],[Poste de dépense (Nom de l''item sur le devis)]])),Table2[[#This Row],[Coût total ]]&lt;=0,Table2[[#This Row],[Financement de l''organisation (en espèces)]]&lt;=0,Table2[[#This Row],[Validité des entrées]]="Incomplète")), 1, 0)</f>
        <v>0</v>
      </c>
      <c r="N319" s="1" t="str">
        <f>IF(NOT(ISBLANK(Table2[[#This Row],[Poste de dépense (Nom de l''item sur le devis)]])), "Incomplète","Inutilisée")</f>
        <v>Inutilisée</v>
      </c>
      <c r="O319" s="106">
        <f>IF((Table2[[#This Row],[Coût total ]]-Table2[[#This Row],[Financement de l''organisation (en espèces)]])&gt;1500000, 1500000, (Table2[[#This Row],[Coût total ]]-Table2[[#This Row],[Financement de l''organisation (en espèces)]]))</f>
        <v>0</v>
      </c>
      <c r="P319" s="106">
        <f>IF((Table2[[#This Row],[Coût total ]]-Table2[[#This Row],[Financement de l''organisation (en espèces)]])&lt;1500000, 0, (Table2[[#This Row],[Coût total ]]-Table2[[#This Row],[Financement de l''organisation (en espèces)]]))</f>
        <v>0</v>
      </c>
      <c r="Q319" s="1" t="b">
        <f>Table2[[#This Row],[Erreurs de partage des coûts]]="Erreur de partage des coûts"</f>
        <v>0</v>
      </c>
    </row>
    <row r="320" spans="2:17" s="1" customFormat="1" ht="30" customHeight="1" x14ac:dyDescent="0.45">
      <c r="B320" s="2"/>
      <c r="C320" s="48">
        <v>0</v>
      </c>
      <c r="D320" s="51"/>
      <c r="E320" s="53">
        <f>Table2[[#This Row],[Coût unitaire (Sans taxes)]]*Table2[[#This Row],[Nombre d''unités]]</f>
        <v>0</v>
      </c>
      <c r="F320" s="117"/>
      <c r="G320" s="118">
        <f>SUM(Table2[[#This Row],[Coût total ]]*0.3)</f>
        <v>0</v>
      </c>
      <c r="H320" s="119">
        <f>Table2[[#This Row],[Coût total ]]-Table2[[#This Row],[Financement de l''organisation (en espèces)]]</f>
        <v>0</v>
      </c>
      <c r="I320" s="3"/>
      <c r="J320" s="3"/>
      <c r="K32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0" s="146" t="str">
        <f>IF(AND(Table2[[#This Row],[Coût total ]]&gt;0, NOT((ISBLANK(Table2[[#This Row],[Catégorie des coûts]]))),NOT((ISBLANK(Table2[[#This Row],[Poste de dépense (Nom de l''item sur le devis)]]))), Table2[[#This Row],[Erreurs de partage des coûts]]="Aucune erreur identifiée!", NOT((ISBLANK(Table2[[#This Row],[Fournisseur]])))), "Complète", N320)</f>
        <v>Inutilisée</v>
      </c>
      <c r="M320" s="120">
        <f>IF(OR(Table2[[#This Row],[Verif2++]]=TRUE, AND(NOT(ISBLANK(Table2[[#This Row],[Poste de dépense (Nom de l''item sur le devis)]])),Table2[[#This Row],[Coût total ]]&lt;=0,Table2[[#This Row],[Financement de l''organisation (en espèces)]]&lt;=0,Table2[[#This Row],[Validité des entrées]]="Incomplète")), 1, 0)</f>
        <v>0</v>
      </c>
      <c r="N320" s="1" t="str">
        <f>IF(NOT(ISBLANK(Table2[[#This Row],[Poste de dépense (Nom de l''item sur le devis)]])), "Incomplète","Inutilisée")</f>
        <v>Inutilisée</v>
      </c>
      <c r="O320" s="106">
        <f>IF((Table2[[#This Row],[Coût total ]]-Table2[[#This Row],[Financement de l''organisation (en espèces)]])&gt;1500000, 1500000, (Table2[[#This Row],[Coût total ]]-Table2[[#This Row],[Financement de l''organisation (en espèces)]]))</f>
        <v>0</v>
      </c>
      <c r="P320" s="106">
        <f>IF((Table2[[#This Row],[Coût total ]]-Table2[[#This Row],[Financement de l''organisation (en espèces)]])&lt;1500000, 0, (Table2[[#This Row],[Coût total ]]-Table2[[#This Row],[Financement de l''organisation (en espèces)]]))</f>
        <v>0</v>
      </c>
      <c r="Q320" s="1" t="b">
        <f>Table2[[#This Row],[Erreurs de partage des coûts]]="Erreur de partage des coûts"</f>
        <v>0</v>
      </c>
    </row>
    <row r="321" spans="2:17" s="1" customFormat="1" ht="30" customHeight="1" x14ac:dyDescent="0.45">
      <c r="B321" s="2"/>
      <c r="C321" s="48">
        <v>0</v>
      </c>
      <c r="D321" s="51"/>
      <c r="E321" s="53">
        <f>Table2[[#This Row],[Coût unitaire (Sans taxes)]]*Table2[[#This Row],[Nombre d''unités]]</f>
        <v>0</v>
      </c>
      <c r="F321" s="117"/>
      <c r="G321" s="118">
        <f>SUM(Table2[[#This Row],[Coût total ]]*0.3)</f>
        <v>0</v>
      </c>
      <c r="H321" s="119">
        <f>Table2[[#This Row],[Coût total ]]-Table2[[#This Row],[Financement de l''organisation (en espèces)]]</f>
        <v>0</v>
      </c>
      <c r="I321" s="3"/>
      <c r="J321" s="3"/>
      <c r="K32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1" s="146" t="str">
        <f>IF(AND(Table2[[#This Row],[Coût total ]]&gt;0, NOT((ISBLANK(Table2[[#This Row],[Catégorie des coûts]]))),NOT((ISBLANK(Table2[[#This Row],[Poste de dépense (Nom de l''item sur le devis)]]))), Table2[[#This Row],[Erreurs de partage des coûts]]="Aucune erreur identifiée!", NOT((ISBLANK(Table2[[#This Row],[Fournisseur]])))), "Complète", N321)</f>
        <v>Inutilisée</v>
      </c>
      <c r="M321" s="120">
        <f>IF(OR(Table2[[#This Row],[Verif2++]]=TRUE, AND(NOT(ISBLANK(Table2[[#This Row],[Poste de dépense (Nom de l''item sur le devis)]])),Table2[[#This Row],[Coût total ]]&lt;=0,Table2[[#This Row],[Financement de l''organisation (en espèces)]]&lt;=0,Table2[[#This Row],[Validité des entrées]]="Incomplète")), 1, 0)</f>
        <v>0</v>
      </c>
      <c r="N321" s="1" t="str">
        <f>IF(NOT(ISBLANK(Table2[[#This Row],[Poste de dépense (Nom de l''item sur le devis)]])), "Incomplète","Inutilisée")</f>
        <v>Inutilisée</v>
      </c>
      <c r="O321" s="106">
        <f>IF((Table2[[#This Row],[Coût total ]]-Table2[[#This Row],[Financement de l''organisation (en espèces)]])&gt;1500000, 1500000, (Table2[[#This Row],[Coût total ]]-Table2[[#This Row],[Financement de l''organisation (en espèces)]]))</f>
        <v>0</v>
      </c>
      <c r="P321" s="106">
        <f>IF((Table2[[#This Row],[Coût total ]]-Table2[[#This Row],[Financement de l''organisation (en espèces)]])&lt;1500000, 0, (Table2[[#This Row],[Coût total ]]-Table2[[#This Row],[Financement de l''organisation (en espèces)]]))</f>
        <v>0</v>
      </c>
      <c r="Q321" s="1" t="b">
        <f>Table2[[#This Row],[Erreurs de partage des coûts]]="Erreur de partage des coûts"</f>
        <v>0</v>
      </c>
    </row>
    <row r="322" spans="2:17" s="1" customFormat="1" ht="30" customHeight="1" x14ac:dyDescent="0.45">
      <c r="B322" s="2"/>
      <c r="C322" s="48">
        <v>0</v>
      </c>
      <c r="D322" s="51"/>
      <c r="E322" s="53">
        <f>Table2[[#This Row],[Coût unitaire (Sans taxes)]]*Table2[[#This Row],[Nombre d''unités]]</f>
        <v>0</v>
      </c>
      <c r="F322" s="117"/>
      <c r="G322" s="118">
        <f>SUM(Table2[[#This Row],[Coût total ]]*0.3)</f>
        <v>0</v>
      </c>
      <c r="H322" s="119">
        <f>Table2[[#This Row],[Coût total ]]-Table2[[#This Row],[Financement de l''organisation (en espèces)]]</f>
        <v>0</v>
      </c>
      <c r="I322" s="3"/>
      <c r="J322" s="3"/>
      <c r="K32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2" s="146" t="str">
        <f>IF(AND(Table2[[#This Row],[Coût total ]]&gt;0, NOT((ISBLANK(Table2[[#This Row],[Catégorie des coûts]]))),NOT((ISBLANK(Table2[[#This Row],[Poste de dépense (Nom de l''item sur le devis)]]))), Table2[[#This Row],[Erreurs de partage des coûts]]="Aucune erreur identifiée!", NOT((ISBLANK(Table2[[#This Row],[Fournisseur]])))), "Complète", N322)</f>
        <v>Inutilisée</v>
      </c>
      <c r="M322" s="120">
        <f>IF(OR(Table2[[#This Row],[Verif2++]]=TRUE, AND(NOT(ISBLANK(Table2[[#This Row],[Poste de dépense (Nom de l''item sur le devis)]])),Table2[[#This Row],[Coût total ]]&lt;=0,Table2[[#This Row],[Financement de l''organisation (en espèces)]]&lt;=0,Table2[[#This Row],[Validité des entrées]]="Incomplète")), 1, 0)</f>
        <v>0</v>
      </c>
      <c r="N322" s="1" t="str">
        <f>IF(NOT(ISBLANK(Table2[[#This Row],[Poste de dépense (Nom de l''item sur le devis)]])), "Incomplète","Inutilisée")</f>
        <v>Inutilisée</v>
      </c>
      <c r="O322" s="106">
        <f>IF((Table2[[#This Row],[Coût total ]]-Table2[[#This Row],[Financement de l''organisation (en espèces)]])&gt;1500000, 1500000, (Table2[[#This Row],[Coût total ]]-Table2[[#This Row],[Financement de l''organisation (en espèces)]]))</f>
        <v>0</v>
      </c>
      <c r="P322" s="106">
        <f>IF((Table2[[#This Row],[Coût total ]]-Table2[[#This Row],[Financement de l''organisation (en espèces)]])&lt;1500000, 0, (Table2[[#This Row],[Coût total ]]-Table2[[#This Row],[Financement de l''organisation (en espèces)]]))</f>
        <v>0</v>
      </c>
      <c r="Q322" s="1" t="b">
        <f>Table2[[#This Row],[Erreurs de partage des coûts]]="Erreur de partage des coûts"</f>
        <v>0</v>
      </c>
    </row>
    <row r="323" spans="2:17" s="1" customFormat="1" ht="30" customHeight="1" x14ac:dyDescent="0.45">
      <c r="B323" s="2"/>
      <c r="C323" s="48">
        <v>0</v>
      </c>
      <c r="D323" s="51"/>
      <c r="E323" s="53">
        <f>Table2[[#This Row],[Coût unitaire (Sans taxes)]]*Table2[[#This Row],[Nombre d''unités]]</f>
        <v>0</v>
      </c>
      <c r="F323" s="117"/>
      <c r="G323" s="118">
        <f>SUM(Table2[[#This Row],[Coût total ]]*0.3)</f>
        <v>0</v>
      </c>
      <c r="H323" s="119">
        <f>Table2[[#This Row],[Coût total ]]-Table2[[#This Row],[Financement de l''organisation (en espèces)]]</f>
        <v>0</v>
      </c>
      <c r="I323" s="3"/>
      <c r="J323" s="3"/>
      <c r="K32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3" s="146" t="str">
        <f>IF(AND(Table2[[#This Row],[Coût total ]]&gt;0, NOT((ISBLANK(Table2[[#This Row],[Catégorie des coûts]]))),NOT((ISBLANK(Table2[[#This Row],[Poste de dépense (Nom de l''item sur le devis)]]))), Table2[[#This Row],[Erreurs de partage des coûts]]="Aucune erreur identifiée!", NOT((ISBLANK(Table2[[#This Row],[Fournisseur]])))), "Complète", N323)</f>
        <v>Inutilisée</v>
      </c>
      <c r="M323" s="120">
        <f>IF(OR(Table2[[#This Row],[Verif2++]]=TRUE, AND(NOT(ISBLANK(Table2[[#This Row],[Poste de dépense (Nom de l''item sur le devis)]])),Table2[[#This Row],[Coût total ]]&lt;=0,Table2[[#This Row],[Financement de l''organisation (en espèces)]]&lt;=0,Table2[[#This Row],[Validité des entrées]]="Incomplète")), 1, 0)</f>
        <v>0</v>
      </c>
      <c r="N323" s="1" t="str">
        <f>IF(NOT(ISBLANK(Table2[[#This Row],[Poste de dépense (Nom de l''item sur le devis)]])), "Incomplète","Inutilisée")</f>
        <v>Inutilisée</v>
      </c>
      <c r="O323" s="106">
        <f>IF((Table2[[#This Row],[Coût total ]]-Table2[[#This Row],[Financement de l''organisation (en espèces)]])&gt;1500000, 1500000, (Table2[[#This Row],[Coût total ]]-Table2[[#This Row],[Financement de l''organisation (en espèces)]]))</f>
        <v>0</v>
      </c>
      <c r="P323" s="106">
        <f>IF((Table2[[#This Row],[Coût total ]]-Table2[[#This Row],[Financement de l''organisation (en espèces)]])&lt;1500000, 0, (Table2[[#This Row],[Coût total ]]-Table2[[#This Row],[Financement de l''organisation (en espèces)]]))</f>
        <v>0</v>
      </c>
      <c r="Q323" s="1" t="b">
        <f>Table2[[#This Row],[Erreurs de partage des coûts]]="Erreur de partage des coûts"</f>
        <v>0</v>
      </c>
    </row>
    <row r="324" spans="2:17" s="1" customFormat="1" ht="30" customHeight="1" x14ac:dyDescent="0.45">
      <c r="B324" s="2"/>
      <c r="C324" s="48">
        <v>0</v>
      </c>
      <c r="D324" s="51"/>
      <c r="E324" s="53">
        <f>Table2[[#This Row],[Coût unitaire (Sans taxes)]]*Table2[[#This Row],[Nombre d''unités]]</f>
        <v>0</v>
      </c>
      <c r="F324" s="117"/>
      <c r="G324" s="118">
        <f>SUM(Table2[[#This Row],[Coût total ]]*0.3)</f>
        <v>0</v>
      </c>
      <c r="H324" s="119">
        <f>Table2[[#This Row],[Coût total ]]-Table2[[#This Row],[Financement de l''organisation (en espèces)]]</f>
        <v>0</v>
      </c>
      <c r="I324" s="3"/>
      <c r="J324" s="3"/>
      <c r="K32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4" s="146" t="str">
        <f>IF(AND(Table2[[#This Row],[Coût total ]]&gt;0, NOT((ISBLANK(Table2[[#This Row],[Catégorie des coûts]]))),NOT((ISBLANK(Table2[[#This Row],[Poste de dépense (Nom de l''item sur le devis)]]))), Table2[[#This Row],[Erreurs de partage des coûts]]="Aucune erreur identifiée!", NOT((ISBLANK(Table2[[#This Row],[Fournisseur]])))), "Complète", N324)</f>
        <v>Inutilisée</v>
      </c>
      <c r="M324" s="120">
        <f>IF(OR(Table2[[#This Row],[Verif2++]]=TRUE, AND(NOT(ISBLANK(Table2[[#This Row],[Poste de dépense (Nom de l''item sur le devis)]])),Table2[[#This Row],[Coût total ]]&lt;=0,Table2[[#This Row],[Financement de l''organisation (en espèces)]]&lt;=0,Table2[[#This Row],[Validité des entrées]]="Incomplète")), 1, 0)</f>
        <v>0</v>
      </c>
      <c r="N324" s="1" t="str">
        <f>IF(NOT(ISBLANK(Table2[[#This Row],[Poste de dépense (Nom de l''item sur le devis)]])), "Incomplète","Inutilisée")</f>
        <v>Inutilisée</v>
      </c>
      <c r="O324" s="106">
        <f>IF((Table2[[#This Row],[Coût total ]]-Table2[[#This Row],[Financement de l''organisation (en espèces)]])&gt;1500000, 1500000, (Table2[[#This Row],[Coût total ]]-Table2[[#This Row],[Financement de l''organisation (en espèces)]]))</f>
        <v>0</v>
      </c>
      <c r="P324" s="106">
        <f>IF((Table2[[#This Row],[Coût total ]]-Table2[[#This Row],[Financement de l''organisation (en espèces)]])&lt;1500000, 0, (Table2[[#This Row],[Coût total ]]-Table2[[#This Row],[Financement de l''organisation (en espèces)]]))</f>
        <v>0</v>
      </c>
      <c r="Q324" s="1" t="b">
        <f>Table2[[#This Row],[Erreurs de partage des coûts]]="Erreur de partage des coûts"</f>
        <v>0</v>
      </c>
    </row>
    <row r="325" spans="2:17" s="1" customFormat="1" ht="30" customHeight="1" x14ac:dyDescent="0.45">
      <c r="B325" s="2"/>
      <c r="C325" s="48">
        <v>0</v>
      </c>
      <c r="D325" s="51"/>
      <c r="E325" s="53">
        <f>Table2[[#This Row],[Coût unitaire (Sans taxes)]]*Table2[[#This Row],[Nombre d''unités]]</f>
        <v>0</v>
      </c>
      <c r="F325" s="117"/>
      <c r="G325" s="118">
        <f>SUM(Table2[[#This Row],[Coût total ]]*0.3)</f>
        <v>0</v>
      </c>
      <c r="H325" s="119">
        <f>Table2[[#This Row],[Coût total ]]-Table2[[#This Row],[Financement de l''organisation (en espèces)]]</f>
        <v>0</v>
      </c>
      <c r="I325" s="3"/>
      <c r="J325" s="3"/>
      <c r="K32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5" s="146" t="str">
        <f>IF(AND(Table2[[#This Row],[Coût total ]]&gt;0, NOT((ISBLANK(Table2[[#This Row],[Catégorie des coûts]]))),NOT((ISBLANK(Table2[[#This Row],[Poste de dépense (Nom de l''item sur le devis)]]))), Table2[[#This Row],[Erreurs de partage des coûts]]="Aucune erreur identifiée!", NOT((ISBLANK(Table2[[#This Row],[Fournisseur]])))), "Complète", N325)</f>
        <v>Inutilisée</v>
      </c>
      <c r="M325" s="120">
        <f>IF(OR(Table2[[#This Row],[Verif2++]]=TRUE, AND(NOT(ISBLANK(Table2[[#This Row],[Poste de dépense (Nom de l''item sur le devis)]])),Table2[[#This Row],[Coût total ]]&lt;=0,Table2[[#This Row],[Financement de l''organisation (en espèces)]]&lt;=0,Table2[[#This Row],[Validité des entrées]]="Incomplète")), 1, 0)</f>
        <v>0</v>
      </c>
      <c r="N325" s="1" t="str">
        <f>IF(NOT(ISBLANK(Table2[[#This Row],[Poste de dépense (Nom de l''item sur le devis)]])), "Incomplète","Inutilisée")</f>
        <v>Inutilisée</v>
      </c>
      <c r="O325" s="106">
        <f>IF((Table2[[#This Row],[Coût total ]]-Table2[[#This Row],[Financement de l''organisation (en espèces)]])&gt;1500000, 1500000, (Table2[[#This Row],[Coût total ]]-Table2[[#This Row],[Financement de l''organisation (en espèces)]]))</f>
        <v>0</v>
      </c>
      <c r="P325" s="106">
        <f>IF((Table2[[#This Row],[Coût total ]]-Table2[[#This Row],[Financement de l''organisation (en espèces)]])&lt;1500000, 0, (Table2[[#This Row],[Coût total ]]-Table2[[#This Row],[Financement de l''organisation (en espèces)]]))</f>
        <v>0</v>
      </c>
      <c r="Q325" s="1" t="b">
        <f>Table2[[#This Row],[Erreurs de partage des coûts]]="Erreur de partage des coûts"</f>
        <v>0</v>
      </c>
    </row>
    <row r="326" spans="2:17" s="1" customFormat="1" ht="30" customHeight="1" x14ac:dyDescent="0.45">
      <c r="B326" s="2"/>
      <c r="C326" s="48">
        <v>0</v>
      </c>
      <c r="D326" s="51"/>
      <c r="E326" s="53">
        <f>Table2[[#This Row],[Coût unitaire (Sans taxes)]]*Table2[[#This Row],[Nombre d''unités]]</f>
        <v>0</v>
      </c>
      <c r="F326" s="117"/>
      <c r="G326" s="118">
        <f>SUM(Table2[[#This Row],[Coût total ]]*0.3)</f>
        <v>0</v>
      </c>
      <c r="H326" s="119">
        <f>Table2[[#This Row],[Coût total ]]-Table2[[#This Row],[Financement de l''organisation (en espèces)]]</f>
        <v>0</v>
      </c>
      <c r="I326" s="3"/>
      <c r="J326" s="3"/>
      <c r="K32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6" s="146" t="str">
        <f>IF(AND(Table2[[#This Row],[Coût total ]]&gt;0, NOT((ISBLANK(Table2[[#This Row],[Catégorie des coûts]]))),NOT((ISBLANK(Table2[[#This Row],[Poste de dépense (Nom de l''item sur le devis)]]))), Table2[[#This Row],[Erreurs de partage des coûts]]="Aucune erreur identifiée!", NOT((ISBLANK(Table2[[#This Row],[Fournisseur]])))), "Complète", N326)</f>
        <v>Inutilisée</v>
      </c>
      <c r="M326" s="120">
        <f>IF(OR(Table2[[#This Row],[Verif2++]]=TRUE, AND(NOT(ISBLANK(Table2[[#This Row],[Poste de dépense (Nom de l''item sur le devis)]])),Table2[[#This Row],[Coût total ]]&lt;=0,Table2[[#This Row],[Financement de l''organisation (en espèces)]]&lt;=0,Table2[[#This Row],[Validité des entrées]]="Incomplète")), 1, 0)</f>
        <v>0</v>
      </c>
      <c r="N326" s="1" t="str">
        <f>IF(NOT(ISBLANK(Table2[[#This Row],[Poste de dépense (Nom de l''item sur le devis)]])), "Incomplète","Inutilisée")</f>
        <v>Inutilisée</v>
      </c>
      <c r="O326" s="106">
        <f>IF((Table2[[#This Row],[Coût total ]]-Table2[[#This Row],[Financement de l''organisation (en espèces)]])&gt;1500000, 1500000, (Table2[[#This Row],[Coût total ]]-Table2[[#This Row],[Financement de l''organisation (en espèces)]]))</f>
        <v>0</v>
      </c>
      <c r="P326" s="106">
        <f>IF((Table2[[#This Row],[Coût total ]]-Table2[[#This Row],[Financement de l''organisation (en espèces)]])&lt;1500000, 0, (Table2[[#This Row],[Coût total ]]-Table2[[#This Row],[Financement de l''organisation (en espèces)]]))</f>
        <v>0</v>
      </c>
      <c r="Q326" s="1" t="b">
        <f>Table2[[#This Row],[Erreurs de partage des coûts]]="Erreur de partage des coûts"</f>
        <v>0</v>
      </c>
    </row>
    <row r="327" spans="2:17" s="1" customFormat="1" ht="30" customHeight="1" x14ac:dyDescent="0.45">
      <c r="B327" s="2"/>
      <c r="C327" s="48">
        <v>0</v>
      </c>
      <c r="D327" s="51"/>
      <c r="E327" s="53">
        <f>Table2[[#This Row],[Coût unitaire (Sans taxes)]]*Table2[[#This Row],[Nombre d''unités]]</f>
        <v>0</v>
      </c>
      <c r="F327" s="117"/>
      <c r="G327" s="118">
        <f>SUM(Table2[[#This Row],[Coût total ]]*0.3)</f>
        <v>0</v>
      </c>
      <c r="H327" s="119">
        <f>Table2[[#This Row],[Coût total ]]-Table2[[#This Row],[Financement de l''organisation (en espèces)]]</f>
        <v>0</v>
      </c>
      <c r="I327" s="3"/>
      <c r="J327" s="3"/>
      <c r="K32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7" s="146" t="str">
        <f>IF(AND(Table2[[#This Row],[Coût total ]]&gt;0, NOT((ISBLANK(Table2[[#This Row],[Catégorie des coûts]]))),NOT((ISBLANK(Table2[[#This Row],[Poste de dépense (Nom de l''item sur le devis)]]))), Table2[[#This Row],[Erreurs de partage des coûts]]="Aucune erreur identifiée!", NOT((ISBLANK(Table2[[#This Row],[Fournisseur]])))), "Complète", N327)</f>
        <v>Inutilisée</v>
      </c>
      <c r="M327" s="120">
        <f>IF(OR(Table2[[#This Row],[Verif2++]]=TRUE, AND(NOT(ISBLANK(Table2[[#This Row],[Poste de dépense (Nom de l''item sur le devis)]])),Table2[[#This Row],[Coût total ]]&lt;=0,Table2[[#This Row],[Financement de l''organisation (en espèces)]]&lt;=0,Table2[[#This Row],[Validité des entrées]]="Incomplète")), 1, 0)</f>
        <v>0</v>
      </c>
      <c r="N327" s="1" t="str">
        <f>IF(NOT(ISBLANK(Table2[[#This Row],[Poste de dépense (Nom de l''item sur le devis)]])), "Incomplète","Inutilisée")</f>
        <v>Inutilisée</v>
      </c>
      <c r="O327" s="106">
        <f>IF((Table2[[#This Row],[Coût total ]]-Table2[[#This Row],[Financement de l''organisation (en espèces)]])&gt;1500000, 1500000, (Table2[[#This Row],[Coût total ]]-Table2[[#This Row],[Financement de l''organisation (en espèces)]]))</f>
        <v>0</v>
      </c>
      <c r="P327" s="106">
        <f>IF((Table2[[#This Row],[Coût total ]]-Table2[[#This Row],[Financement de l''organisation (en espèces)]])&lt;1500000, 0, (Table2[[#This Row],[Coût total ]]-Table2[[#This Row],[Financement de l''organisation (en espèces)]]))</f>
        <v>0</v>
      </c>
      <c r="Q327" s="1" t="b">
        <f>Table2[[#This Row],[Erreurs de partage des coûts]]="Erreur de partage des coûts"</f>
        <v>0</v>
      </c>
    </row>
    <row r="328" spans="2:17" s="1" customFormat="1" ht="30" customHeight="1" x14ac:dyDescent="0.45">
      <c r="B328" s="2"/>
      <c r="C328" s="48">
        <v>0</v>
      </c>
      <c r="D328" s="51"/>
      <c r="E328" s="53">
        <f>Table2[[#This Row],[Coût unitaire (Sans taxes)]]*Table2[[#This Row],[Nombre d''unités]]</f>
        <v>0</v>
      </c>
      <c r="F328" s="117"/>
      <c r="G328" s="118">
        <f>SUM(Table2[[#This Row],[Coût total ]]*0.3)</f>
        <v>0</v>
      </c>
      <c r="H328" s="119">
        <f>Table2[[#This Row],[Coût total ]]-Table2[[#This Row],[Financement de l''organisation (en espèces)]]</f>
        <v>0</v>
      </c>
      <c r="I328" s="3"/>
      <c r="J328" s="3"/>
      <c r="K32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8" s="146" t="str">
        <f>IF(AND(Table2[[#This Row],[Coût total ]]&gt;0, NOT((ISBLANK(Table2[[#This Row],[Catégorie des coûts]]))),NOT((ISBLANK(Table2[[#This Row],[Poste de dépense (Nom de l''item sur le devis)]]))), Table2[[#This Row],[Erreurs de partage des coûts]]="Aucune erreur identifiée!", NOT((ISBLANK(Table2[[#This Row],[Fournisseur]])))), "Complète", N328)</f>
        <v>Inutilisée</v>
      </c>
      <c r="M328" s="120">
        <f>IF(OR(Table2[[#This Row],[Verif2++]]=TRUE, AND(NOT(ISBLANK(Table2[[#This Row],[Poste de dépense (Nom de l''item sur le devis)]])),Table2[[#This Row],[Coût total ]]&lt;=0,Table2[[#This Row],[Financement de l''organisation (en espèces)]]&lt;=0,Table2[[#This Row],[Validité des entrées]]="Incomplète")), 1, 0)</f>
        <v>0</v>
      </c>
      <c r="N328" s="1" t="str">
        <f>IF(NOT(ISBLANK(Table2[[#This Row],[Poste de dépense (Nom de l''item sur le devis)]])), "Incomplète","Inutilisée")</f>
        <v>Inutilisée</v>
      </c>
      <c r="O328" s="106">
        <f>IF((Table2[[#This Row],[Coût total ]]-Table2[[#This Row],[Financement de l''organisation (en espèces)]])&gt;1500000, 1500000, (Table2[[#This Row],[Coût total ]]-Table2[[#This Row],[Financement de l''organisation (en espèces)]]))</f>
        <v>0</v>
      </c>
      <c r="P328" s="106">
        <f>IF((Table2[[#This Row],[Coût total ]]-Table2[[#This Row],[Financement de l''organisation (en espèces)]])&lt;1500000, 0, (Table2[[#This Row],[Coût total ]]-Table2[[#This Row],[Financement de l''organisation (en espèces)]]))</f>
        <v>0</v>
      </c>
      <c r="Q328" s="1" t="b">
        <f>Table2[[#This Row],[Erreurs de partage des coûts]]="Erreur de partage des coûts"</f>
        <v>0</v>
      </c>
    </row>
    <row r="329" spans="2:17" s="1" customFormat="1" ht="30" customHeight="1" x14ac:dyDescent="0.45">
      <c r="B329" s="2"/>
      <c r="C329" s="48">
        <v>0</v>
      </c>
      <c r="D329" s="51"/>
      <c r="E329" s="53">
        <f>Table2[[#This Row],[Coût unitaire (Sans taxes)]]*Table2[[#This Row],[Nombre d''unités]]</f>
        <v>0</v>
      </c>
      <c r="F329" s="117"/>
      <c r="G329" s="118">
        <f>SUM(Table2[[#This Row],[Coût total ]]*0.3)</f>
        <v>0</v>
      </c>
      <c r="H329" s="119">
        <f>Table2[[#This Row],[Coût total ]]-Table2[[#This Row],[Financement de l''organisation (en espèces)]]</f>
        <v>0</v>
      </c>
      <c r="I329" s="3"/>
      <c r="J329" s="3"/>
      <c r="K32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29" s="146" t="str">
        <f>IF(AND(Table2[[#This Row],[Coût total ]]&gt;0, NOT((ISBLANK(Table2[[#This Row],[Catégorie des coûts]]))),NOT((ISBLANK(Table2[[#This Row],[Poste de dépense (Nom de l''item sur le devis)]]))), Table2[[#This Row],[Erreurs de partage des coûts]]="Aucune erreur identifiée!", NOT((ISBLANK(Table2[[#This Row],[Fournisseur]])))), "Complète", N329)</f>
        <v>Inutilisée</v>
      </c>
      <c r="M329" s="120">
        <f>IF(OR(Table2[[#This Row],[Verif2++]]=TRUE, AND(NOT(ISBLANK(Table2[[#This Row],[Poste de dépense (Nom de l''item sur le devis)]])),Table2[[#This Row],[Coût total ]]&lt;=0,Table2[[#This Row],[Financement de l''organisation (en espèces)]]&lt;=0,Table2[[#This Row],[Validité des entrées]]="Incomplète")), 1, 0)</f>
        <v>0</v>
      </c>
      <c r="N329" s="1" t="str">
        <f>IF(NOT(ISBLANK(Table2[[#This Row],[Poste de dépense (Nom de l''item sur le devis)]])), "Incomplète","Inutilisée")</f>
        <v>Inutilisée</v>
      </c>
      <c r="O329" s="106">
        <f>IF((Table2[[#This Row],[Coût total ]]-Table2[[#This Row],[Financement de l''organisation (en espèces)]])&gt;1500000, 1500000, (Table2[[#This Row],[Coût total ]]-Table2[[#This Row],[Financement de l''organisation (en espèces)]]))</f>
        <v>0</v>
      </c>
      <c r="P329" s="106">
        <f>IF((Table2[[#This Row],[Coût total ]]-Table2[[#This Row],[Financement de l''organisation (en espèces)]])&lt;1500000, 0, (Table2[[#This Row],[Coût total ]]-Table2[[#This Row],[Financement de l''organisation (en espèces)]]))</f>
        <v>0</v>
      </c>
      <c r="Q329" s="1" t="b">
        <f>Table2[[#This Row],[Erreurs de partage des coûts]]="Erreur de partage des coûts"</f>
        <v>0</v>
      </c>
    </row>
    <row r="330" spans="2:17" s="1" customFormat="1" ht="30" customHeight="1" x14ac:dyDescent="0.45">
      <c r="B330" s="2"/>
      <c r="C330" s="48">
        <v>0</v>
      </c>
      <c r="D330" s="51"/>
      <c r="E330" s="53">
        <f>Table2[[#This Row],[Coût unitaire (Sans taxes)]]*Table2[[#This Row],[Nombre d''unités]]</f>
        <v>0</v>
      </c>
      <c r="F330" s="117"/>
      <c r="G330" s="118">
        <f>SUM(Table2[[#This Row],[Coût total ]]*0.3)</f>
        <v>0</v>
      </c>
      <c r="H330" s="119">
        <f>Table2[[#This Row],[Coût total ]]-Table2[[#This Row],[Financement de l''organisation (en espèces)]]</f>
        <v>0</v>
      </c>
      <c r="I330" s="3"/>
      <c r="J330" s="3"/>
      <c r="K33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0" s="146" t="str">
        <f>IF(AND(Table2[[#This Row],[Coût total ]]&gt;0, NOT((ISBLANK(Table2[[#This Row],[Catégorie des coûts]]))),NOT((ISBLANK(Table2[[#This Row],[Poste de dépense (Nom de l''item sur le devis)]]))), Table2[[#This Row],[Erreurs de partage des coûts]]="Aucune erreur identifiée!", NOT((ISBLANK(Table2[[#This Row],[Fournisseur]])))), "Complète", N330)</f>
        <v>Inutilisée</v>
      </c>
      <c r="M330" s="120">
        <f>IF(OR(Table2[[#This Row],[Verif2++]]=TRUE, AND(NOT(ISBLANK(Table2[[#This Row],[Poste de dépense (Nom de l''item sur le devis)]])),Table2[[#This Row],[Coût total ]]&lt;=0,Table2[[#This Row],[Financement de l''organisation (en espèces)]]&lt;=0,Table2[[#This Row],[Validité des entrées]]="Incomplète")), 1, 0)</f>
        <v>0</v>
      </c>
      <c r="N330" s="1" t="str">
        <f>IF(NOT(ISBLANK(Table2[[#This Row],[Poste de dépense (Nom de l''item sur le devis)]])), "Incomplète","Inutilisée")</f>
        <v>Inutilisée</v>
      </c>
      <c r="O330" s="106">
        <f>IF((Table2[[#This Row],[Coût total ]]-Table2[[#This Row],[Financement de l''organisation (en espèces)]])&gt;1500000, 1500000, (Table2[[#This Row],[Coût total ]]-Table2[[#This Row],[Financement de l''organisation (en espèces)]]))</f>
        <v>0</v>
      </c>
      <c r="P330" s="106">
        <f>IF((Table2[[#This Row],[Coût total ]]-Table2[[#This Row],[Financement de l''organisation (en espèces)]])&lt;1500000, 0, (Table2[[#This Row],[Coût total ]]-Table2[[#This Row],[Financement de l''organisation (en espèces)]]))</f>
        <v>0</v>
      </c>
      <c r="Q330" s="1" t="b">
        <f>Table2[[#This Row],[Erreurs de partage des coûts]]="Erreur de partage des coûts"</f>
        <v>0</v>
      </c>
    </row>
    <row r="331" spans="2:17" s="1" customFormat="1" ht="30" customHeight="1" x14ac:dyDescent="0.45">
      <c r="B331" s="2"/>
      <c r="C331" s="48">
        <v>0</v>
      </c>
      <c r="D331" s="51"/>
      <c r="E331" s="53">
        <f>Table2[[#This Row],[Coût unitaire (Sans taxes)]]*Table2[[#This Row],[Nombre d''unités]]</f>
        <v>0</v>
      </c>
      <c r="F331" s="117"/>
      <c r="G331" s="118">
        <f>SUM(Table2[[#This Row],[Coût total ]]*0.3)</f>
        <v>0</v>
      </c>
      <c r="H331" s="119">
        <f>Table2[[#This Row],[Coût total ]]-Table2[[#This Row],[Financement de l''organisation (en espèces)]]</f>
        <v>0</v>
      </c>
      <c r="I331" s="3"/>
      <c r="J331" s="3"/>
      <c r="K33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1" s="146" t="str">
        <f>IF(AND(Table2[[#This Row],[Coût total ]]&gt;0, NOT((ISBLANK(Table2[[#This Row],[Catégorie des coûts]]))),NOT((ISBLANK(Table2[[#This Row],[Poste de dépense (Nom de l''item sur le devis)]]))), Table2[[#This Row],[Erreurs de partage des coûts]]="Aucune erreur identifiée!", NOT((ISBLANK(Table2[[#This Row],[Fournisseur]])))), "Complète", N331)</f>
        <v>Inutilisée</v>
      </c>
      <c r="M331" s="120">
        <f>IF(OR(Table2[[#This Row],[Verif2++]]=TRUE, AND(NOT(ISBLANK(Table2[[#This Row],[Poste de dépense (Nom de l''item sur le devis)]])),Table2[[#This Row],[Coût total ]]&lt;=0,Table2[[#This Row],[Financement de l''organisation (en espèces)]]&lt;=0,Table2[[#This Row],[Validité des entrées]]="Incomplète")), 1, 0)</f>
        <v>0</v>
      </c>
      <c r="N331" s="1" t="str">
        <f>IF(NOT(ISBLANK(Table2[[#This Row],[Poste de dépense (Nom de l''item sur le devis)]])), "Incomplète","Inutilisée")</f>
        <v>Inutilisée</v>
      </c>
      <c r="O331" s="106">
        <f>IF((Table2[[#This Row],[Coût total ]]-Table2[[#This Row],[Financement de l''organisation (en espèces)]])&gt;1500000, 1500000, (Table2[[#This Row],[Coût total ]]-Table2[[#This Row],[Financement de l''organisation (en espèces)]]))</f>
        <v>0</v>
      </c>
      <c r="P331" s="106">
        <f>IF((Table2[[#This Row],[Coût total ]]-Table2[[#This Row],[Financement de l''organisation (en espèces)]])&lt;1500000, 0, (Table2[[#This Row],[Coût total ]]-Table2[[#This Row],[Financement de l''organisation (en espèces)]]))</f>
        <v>0</v>
      </c>
      <c r="Q331" s="1" t="b">
        <f>Table2[[#This Row],[Erreurs de partage des coûts]]="Erreur de partage des coûts"</f>
        <v>0</v>
      </c>
    </row>
    <row r="332" spans="2:17" s="1" customFormat="1" ht="30" customHeight="1" x14ac:dyDescent="0.45">
      <c r="B332" s="2"/>
      <c r="C332" s="48">
        <v>0</v>
      </c>
      <c r="D332" s="51"/>
      <c r="E332" s="53">
        <f>Table2[[#This Row],[Coût unitaire (Sans taxes)]]*Table2[[#This Row],[Nombre d''unités]]</f>
        <v>0</v>
      </c>
      <c r="F332" s="117"/>
      <c r="G332" s="118">
        <f>SUM(Table2[[#This Row],[Coût total ]]*0.3)</f>
        <v>0</v>
      </c>
      <c r="H332" s="119">
        <f>Table2[[#This Row],[Coût total ]]-Table2[[#This Row],[Financement de l''organisation (en espèces)]]</f>
        <v>0</v>
      </c>
      <c r="I332" s="3"/>
      <c r="J332" s="3"/>
      <c r="K33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2" s="146" t="str">
        <f>IF(AND(Table2[[#This Row],[Coût total ]]&gt;0, NOT((ISBLANK(Table2[[#This Row],[Catégorie des coûts]]))),NOT((ISBLANK(Table2[[#This Row],[Poste de dépense (Nom de l''item sur le devis)]]))), Table2[[#This Row],[Erreurs de partage des coûts]]="Aucune erreur identifiée!", NOT((ISBLANK(Table2[[#This Row],[Fournisseur]])))), "Complète", N332)</f>
        <v>Inutilisée</v>
      </c>
      <c r="M332" s="120">
        <f>IF(OR(Table2[[#This Row],[Verif2++]]=TRUE, AND(NOT(ISBLANK(Table2[[#This Row],[Poste de dépense (Nom de l''item sur le devis)]])),Table2[[#This Row],[Coût total ]]&lt;=0,Table2[[#This Row],[Financement de l''organisation (en espèces)]]&lt;=0,Table2[[#This Row],[Validité des entrées]]="Incomplète")), 1, 0)</f>
        <v>0</v>
      </c>
      <c r="N332" s="1" t="str">
        <f>IF(NOT(ISBLANK(Table2[[#This Row],[Poste de dépense (Nom de l''item sur le devis)]])), "Incomplète","Inutilisée")</f>
        <v>Inutilisée</v>
      </c>
      <c r="O332" s="106">
        <f>IF((Table2[[#This Row],[Coût total ]]-Table2[[#This Row],[Financement de l''organisation (en espèces)]])&gt;1500000, 1500000, (Table2[[#This Row],[Coût total ]]-Table2[[#This Row],[Financement de l''organisation (en espèces)]]))</f>
        <v>0</v>
      </c>
      <c r="P332" s="106">
        <f>IF((Table2[[#This Row],[Coût total ]]-Table2[[#This Row],[Financement de l''organisation (en espèces)]])&lt;1500000, 0, (Table2[[#This Row],[Coût total ]]-Table2[[#This Row],[Financement de l''organisation (en espèces)]]))</f>
        <v>0</v>
      </c>
      <c r="Q332" s="1" t="b">
        <f>Table2[[#This Row],[Erreurs de partage des coûts]]="Erreur de partage des coûts"</f>
        <v>0</v>
      </c>
    </row>
    <row r="333" spans="2:17" s="1" customFormat="1" ht="30" customHeight="1" x14ac:dyDescent="0.45">
      <c r="B333" s="2"/>
      <c r="C333" s="48">
        <v>0</v>
      </c>
      <c r="D333" s="51"/>
      <c r="E333" s="53">
        <f>Table2[[#This Row],[Coût unitaire (Sans taxes)]]*Table2[[#This Row],[Nombre d''unités]]</f>
        <v>0</v>
      </c>
      <c r="F333" s="117"/>
      <c r="G333" s="118">
        <f>SUM(Table2[[#This Row],[Coût total ]]*0.3)</f>
        <v>0</v>
      </c>
      <c r="H333" s="119">
        <f>Table2[[#This Row],[Coût total ]]-Table2[[#This Row],[Financement de l''organisation (en espèces)]]</f>
        <v>0</v>
      </c>
      <c r="I333" s="3"/>
      <c r="J333" s="3"/>
      <c r="K33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3" s="146" t="str">
        <f>IF(AND(Table2[[#This Row],[Coût total ]]&gt;0, NOT((ISBLANK(Table2[[#This Row],[Catégorie des coûts]]))),NOT((ISBLANK(Table2[[#This Row],[Poste de dépense (Nom de l''item sur le devis)]]))), Table2[[#This Row],[Erreurs de partage des coûts]]="Aucune erreur identifiée!", NOT((ISBLANK(Table2[[#This Row],[Fournisseur]])))), "Complète", N333)</f>
        <v>Inutilisée</v>
      </c>
      <c r="M333" s="120">
        <f>IF(OR(Table2[[#This Row],[Verif2++]]=TRUE, AND(NOT(ISBLANK(Table2[[#This Row],[Poste de dépense (Nom de l''item sur le devis)]])),Table2[[#This Row],[Coût total ]]&lt;=0,Table2[[#This Row],[Financement de l''organisation (en espèces)]]&lt;=0,Table2[[#This Row],[Validité des entrées]]="Incomplète")), 1, 0)</f>
        <v>0</v>
      </c>
      <c r="N333" s="1" t="str">
        <f>IF(NOT(ISBLANK(Table2[[#This Row],[Poste de dépense (Nom de l''item sur le devis)]])), "Incomplète","Inutilisée")</f>
        <v>Inutilisée</v>
      </c>
      <c r="O333" s="106">
        <f>IF((Table2[[#This Row],[Coût total ]]-Table2[[#This Row],[Financement de l''organisation (en espèces)]])&gt;1500000, 1500000, (Table2[[#This Row],[Coût total ]]-Table2[[#This Row],[Financement de l''organisation (en espèces)]]))</f>
        <v>0</v>
      </c>
      <c r="P333" s="106">
        <f>IF((Table2[[#This Row],[Coût total ]]-Table2[[#This Row],[Financement de l''organisation (en espèces)]])&lt;1500000, 0, (Table2[[#This Row],[Coût total ]]-Table2[[#This Row],[Financement de l''organisation (en espèces)]]))</f>
        <v>0</v>
      </c>
      <c r="Q333" s="1" t="b">
        <f>Table2[[#This Row],[Erreurs de partage des coûts]]="Erreur de partage des coûts"</f>
        <v>0</v>
      </c>
    </row>
    <row r="334" spans="2:17" s="1" customFormat="1" ht="30" customHeight="1" x14ac:dyDescent="0.45">
      <c r="B334" s="2"/>
      <c r="C334" s="48">
        <v>0</v>
      </c>
      <c r="D334" s="51"/>
      <c r="E334" s="53">
        <f>Table2[[#This Row],[Coût unitaire (Sans taxes)]]*Table2[[#This Row],[Nombre d''unités]]</f>
        <v>0</v>
      </c>
      <c r="F334" s="117"/>
      <c r="G334" s="118">
        <f>SUM(Table2[[#This Row],[Coût total ]]*0.3)</f>
        <v>0</v>
      </c>
      <c r="H334" s="119">
        <f>Table2[[#This Row],[Coût total ]]-Table2[[#This Row],[Financement de l''organisation (en espèces)]]</f>
        <v>0</v>
      </c>
      <c r="I334" s="3"/>
      <c r="J334" s="3"/>
      <c r="K33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4" s="146" t="str">
        <f>IF(AND(Table2[[#This Row],[Coût total ]]&gt;0, NOT((ISBLANK(Table2[[#This Row],[Catégorie des coûts]]))),NOT((ISBLANK(Table2[[#This Row],[Poste de dépense (Nom de l''item sur le devis)]]))), Table2[[#This Row],[Erreurs de partage des coûts]]="Aucune erreur identifiée!", NOT((ISBLANK(Table2[[#This Row],[Fournisseur]])))), "Complète", N334)</f>
        <v>Inutilisée</v>
      </c>
      <c r="M334" s="120">
        <f>IF(OR(Table2[[#This Row],[Verif2++]]=TRUE, AND(NOT(ISBLANK(Table2[[#This Row],[Poste de dépense (Nom de l''item sur le devis)]])),Table2[[#This Row],[Coût total ]]&lt;=0,Table2[[#This Row],[Financement de l''organisation (en espèces)]]&lt;=0,Table2[[#This Row],[Validité des entrées]]="Incomplète")), 1, 0)</f>
        <v>0</v>
      </c>
      <c r="N334" s="1" t="str">
        <f>IF(NOT(ISBLANK(Table2[[#This Row],[Poste de dépense (Nom de l''item sur le devis)]])), "Incomplète","Inutilisée")</f>
        <v>Inutilisée</v>
      </c>
      <c r="O334" s="106">
        <f>IF((Table2[[#This Row],[Coût total ]]-Table2[[#This Row],[Financement de l''organisation (en espèces)]])&gt;1500000, 1500000, (Table2[[#This Row],[Coût total ]]-Table2[[#This Row],[Financement de l''organisation (en espèces)]]))</f>
        <v>0</v>
      </c>
      <c r="P334" s="106">
        <f>IF((Table2[[#This Row],[Coût total ]]-Table2[[#This Row],[Financement de l''organisation (en espèces)]])&lt;1500000, 0, (Table2[[#This Row],[Coût total ]]-Table2[[#This Row],[Financement de l''organisation (en espèces)]]))</f>
        <v>0</v>
      </c>
      <c r="Q334" s="1" t="b">
        <f>Table2[[#This Row],[Erreurs de partage des coûts]]="Erreur de partage des coûts"</f>
        <v>0</v>
      </c>
    </row>
    <row r="335" spans="2:17" s="1" customFormat="1" ht="30" customHeight="1" x14ac:dyDescent="0.45">
      <c r="B335" s="2"/>
      <c r="C335" s="48">
        <v>0</v>
      </c>
      <c r="D335" s="51"/>
      <c r="E335" s="53">
        <f>Table2[[#This Row],[Coût unitaire (Sans taxes)]]*Table2[[#This Row],[Nombre d''unités]]</f>
        <v>0</v>
      </c>
      <c r="F335" s="117"/>
      <c r="G335" s="118">
        <f>SUM(Table2[[#This Row],[Coût total ]]*0.3)</f>
        <v>0</v>
      </c>
      <c r="H335" s="119">
        <f>Table2[[#This Row],[Coût total ]]-Table2[[#This Row],[Financement de l''organisation (en espèces)]]</f>
        <v>0</v>
      </c>
      <c r="I335" s="3"/>
      <c r="J335" s="3"/>
      <c r="K33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5" s="146" t="str">
        <f>IF(AND(Table2[[#This Row],[Coût total ]]&gt;0, NOT((ISBLANK(Table2[[#This Row],[Catégorie des coûts]]))),NOT((ISBLANK(Table2[[#This Row],[Poste de dépense (Nom de l''item sur le devis)]]))), Table2[[#This Row],[Erreurs de partage des coûts]]="Aucune erreur identifiée!", NOT((ISBLANK(Table2[[#This Row],[Fournisseur]])))), "Complète", N335)</f>
        <v>Inutilisée</v>
      </c>
      <c r="M335" s="120">
        <f>IF(OR(Table2[[#This Row],[Verif2++]]=TRUE, AND(NOT(ISBLANK(Table2[[#This Row],[Poste de dépense (Nom de l''item sur le devis)]])),Table2[[#This Row],[Coût total ]]&lt;=0,Table2[[#This Row],[Financement de l''organisation (en espèces)]]&lt;=0,Table2[[#This Row],[Validité des entrées]]="Incomplète")), 1, 0)</f>
        <v>0</v>
      </c>
      <c r="N335" s="1" t="str">
        <f>IF(NOT(ISBLANK(Table2[[#This Row],[Poste de dépense (Nom de l''item sur le devis)]])), "Incomplète","Inutilisée")</f>
        <v>Inutilisée</v>
      </c>
      <c r="O335" s="106">
        <f>IF((Table2[[#This Row],[Coût total ]]-Table2[[#This Row],[Financement de l''organisation (en espèces)]])&gt;1500000, 1500000, (Table2[[#This Row],[Coût total ]]-Table2[[#This Row],[Financement de l''organisation (en espèces)]]))</f>
        <v>0</v>
      </c>
      <c r="P335" s="106">
        <f>IF((Table2[[#This Row],[Coût total ]]-Table2[[#This Row],[Financement de l''organisation (en espèces)]])&lt;1500000, 0, (Table2[[#This Row],[Coût total ]]-Table2[[#This Row],[Financement de l''organisation (en espèces)]]))</f>
        <v>0</v>
      </c>
      <c r="Q335" s="1" t="b">
        <f>Table2[[#This Row],[Erreurs de partage des coûts]]="Erreur de partage des coûts"</f>
        <v>0</v>
      </c>
    </row>
    <row r="336" spans="2:17" s="1" customFormat="1" ht="30" customHeight="1" x14ac:dyDescent="0.45">
      <c r="B336" s="2"/>
      <c r="C336" s="48">
        <v>0</v>
      </c>
      <c r="D336" s="51"/>
      <c r="E336" s="53">
        <f>Table2[[#This Row],[Coût unitaire (Sans taxes)]]*Table2[[#This Row],[Nombre d''unités]]</f>
        <v>0</v>
      </c>
      <c r="F336" s="117"/>
      <c r="G336" s="118">
        <f>SUM(Table2[[#This Row],[Coût total ]]*0.3)</f>
        <v>0</v>
      </c>
      <c r="H336" s="119">
        <f>Table2[[#This Row],[Coût total ]]-Table2[[#This Row],[Financement de l''organisation (en espèces)]]</f>
        <v>0</v>
      </c>
      <c r="I336" s="3"/>
      <c r="J336" s="3"/>
      <c r="K33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6" s="146" t="str">
        <f>IF(AND(Table2[[#This Row],[Coût total ]]&gt;0, NOT((ISBLANK(Table2[[#This Row],[Catégorie des coûts]]))),NOT((ISBLANK(Table2[[#This Row],[Poste de dépense (Nom de l''item sur le devis)]]))), Table2[[#This Row],[Erreurs de partage des coûts]]="Aucune erreur identifiée!", NOT((ISBLANK(Table2[[#This Row],[Fournisseur]])))), "Complète", N336)</f>
        <v>Inutilisée</v>
      </c>
      <c r="M336" s="120">
        <f>IF(OR(Table2[[#This Row],[Verif2++]]=TRUE, AND(NOT(ISBLANK(Table2[[#This Row],[Poste de dépense (Nom de l''item sur le devis)]])),Table2[[#This Row],[Coût total ]]&lt;=0,Table2[[#This Row],[Financement de l''organisation (en espèces)]]&lt;=0,Table2[[#This Row],[Validité des entrées]]="Incomplète")), 1, 0)</f>
        <v>0</v>
      </c>
      <c r="N336" s="1" t="str">
        <f>IF(NOT(ISBLANK(Table2[[#This Row],[Poste de dépense (Nom de l''item sur le devis)]])), "Incomplète","Inutilisée")</f>
        <v>Inutilisée</v>
      </c>
      <c r="O336" s="106">
        <f>IF((Table2[[#This Row],[Coût total ]]-Table2[[#This Row],[Financement de l''organisation (en espèces)]])&gt;1500000, 1500000, (Table2[[#This Row],[Coût total ]]-Table2[[#This Row],[Financement de l''organisation (en espèces)]]))</f>
        <v>0</v>
      </c>
      <c r="P336" s="106">
        <f>IF((Table2[[#This Row],[Coût total ]]-Table2[[#This Row],[Financement de l''organisation (en espèces)]])&lt;1500000, 0, (Table2[[#This Row],[Coût total ]]-Table2[[#This Row],[Financement de l''organisation (en espèces)]]))</f>
        <v>0</v>
      </c>
      <c r="Q336" s="1" t="b">
        <f>Table2[[#This Row],[Erreurs de partage des coûts]]="Erreur de partage des coûts"</f>
        <v>0</v>
      </c>
    </row>
    <row r="337" spans="2:17" s="1" customFormat="1" ht="30" customHeight="1" x14ac:dyDescent="0.45">
      <c r="B337" s="2"/>
      <c r="C337" s="48">
        <v>0</v>
      </c>
      <c r="D337" s="51"/>
      <c r="E337" s="53">
        <f>Table2[[#This Row],[Coût unitaire (Sans taxes)]]*Table2[[#This Row],[Nombre d''unités]]</f>
        <v>0</v>
      </c>
      <c r="F337" s="117"/>
      <c r="G337" s="118">
        <f>SUM(Table2[[#This Row],[Coût total ]]*0.3)</f>
        <v>0</v>
      </c>
      <c r="H337" s="119">
        <f>Table2[[#This Row],[Coût total ]]-Table2[[#This Row],[Financement de l''organisation (en espèces)]]</f>
        <v>0</v>
      </c>
      <c r="I337" s="3"/>
      <c r="J337" s="3"/>
      <c r="K33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7" s="146" t="str">
        <f>IF(AND(Table2[[#This Row],[Coût total ]]&gt;0, NOT((ISBLANK(Table2[[#This Row],[Catégorie des coûts]]))),NOT((ISBLANK(Table2[[#This Row],[Poste de dépense (Nom de l''item sur le devis)]]))), Table2[[#This Row],[Erreurs de partage des coûts]]="Aucune erreur identifiée!", NOT((ISBLANK(Table2[[#This Row],[Fournisseur]])))), "Complète", N337)</f>
        <v>Inutilisée</v>
      </c>
      <c r="M337" s="120">
        <f>IF(OR(Table2[[#This Row],[Verif2++]]=TRUE, AND(NOT(ISBLANK(Table2[[#This Row],[Poste de dépense (Nom de l''item sur le devis)]])),Table2[[#This Row],[Coût total ]]&lt;=0,Table2[[#This Row],[Financement de l''organisation (en espèces)]]&lt;=0,Table2[[#This Row],[Validité des entrées]]="Incomplète")), 1, 0)</f>
        <v>0</v>
      </c>
      <c r="N337" s="1" t="str">
        <f>IF(NOT(ISBLANK(Table2[[#This Row],[Poste de dépense (Nom de l''item sur le devis)]])), "Incomplète","Inutilisée")</f>
        <v>Inutilisée</v>
      </c>
      <c r="O337" s="106">
        <f>IF((Table2[[#This Row],[Coût total ]]-Table2[[#This Row],[Financement de l''organisation (en espèces)]])&gt;1500000, 1500000, (Table2[[#This Row],[Coût total ]]-Table2[[#This Row],[Financement de l''organisation (en espèces)]]))</f>
        <v>0</v>
      </c>
      <c r="P337" s="106">
        <f>IF((Table2[[#This Row],[Coût total ]]-Table2[[#This Row],[Financement de l''organisation (en espèces)]])&lt;1500000, 0, (Table2[[#This Row],[Coût total ]]-Table2[[#This Row],[Financement de l''organisation (en espèces)]]))</f>
        <v>0</v>
      </c>
      <c r="Q337" s="1" t="b">
        <f>Table2[[#This Row],[Erreurs de partage des coûts]]="Erreur de partage des coûts"</f>
        <v>0</v>
      </c>
    </row>
    <row r="338" spans="2:17" s="1" customFormat="1" ht="30" customHeight="1" x14ac:dyDescent="0.45">
      <c r="B338" s="2"/>
      <c r="C338" s="48">
        <v>0</v>
      </c>
      <c r="D338" s="51"/>
      <c r="E338" s="53">
        <f>Table2[[#This Row],[Coût unitaire (Sans taxes)]]*Table2[[#This Row],[Nombre d''unités]]</f>
        <v>0</v>
      </c>
      <c r="F338" s="117"/>
      <c r="G338" s="118">
        <f>SUM(Table2[[#This Row],[Coût total ]]*0.3)</f>
        <v>0</v>
      </c>
      <c r="H338" s="119">
        <f>Table2[[#This Row],[Coût total ]]-Table2[[#This Row],[Financement de l''organisation (en espèces)]]</f>
        <v>0</v>
      </c>
      <c r="I338" s="3"/>
      <c r="J338" s="3"/>
      <c r="K33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8" s="146" t="str">
        <f>IF(AND(Table2[[#This Row],[Coût total ]]&gt;0, NOT((ISBLANK(Table2[[#This Row],[Catégorie des coûts]]))),NOT((ISBLANK(Table2[[#This Row],[Poste de dépense (Nom de l''item sur le devis)]]))), Table2[[#This Row],[Erreurs de partage des coûts]]="Aucune erreur identifiée!", NOT((ISBLANK(Table2[[#This Row],[Fournisseur]])))), "Complète", N338)</f>
        <v>Inutilisée</v>
      </c>
      <c r="M338" s="120">
        <f>IF(OR(Table2[[#This Row],[Verif2++]]=TRUE, AND(NOT(ISBLANK(Table2[[#This Row],[Poste de dépense (Nom de l''item sur le devis)]])),Table2[[#This Row],[Coût total ]]&lt;=0,Table2[[#This Row],[Financement de l''organisation (en espèces)]]&lt;=0,Table2[[#This Row],[Validité des entrées]]="Incomplète")), 1, 0)</f>
        <v>0</v>
      </c>
      <c r="N338" s="1" t="str">
        <f>IF(NOT(ISBLANK(Table2[[#This Row],[Poste de dépense (Nom de l''item sur le devis)]])), "Incomplète","Inutilisée")</f>
        <v>Inutilisée</v>
      </c>
      <c r="O338" s="106">
        <f>IF((Table2[[#This Row],[Coût total ]]-Table2[[#This Row],[Financement de l''organisation (en espèces)]])&gt;1500000, 1500000, (Table2[[#This Row],[Coût total ]]-Table2[[#This Row],[Financement de l''organisation (en espèces)]]))</f>
        <v>0</v>
      </c>
      <c r="P338" s="106">
        <f>IF((Table2[[#This Row],[Coût total ]]-Table2[[#This Row],[Financement de l''organisation (en espèces)]])&lt;1500000, 0, (Table2[[#This Row],[Coût total ]]-Table2[[#This Row],[Financement de l''organisation (en espèces)]]))</f>
        <v>0</v>
      </c>
      <c r="Q338" s="1" t="b">
        <f>Table2[[#This Row],[Erreurs de partage des coûts]]="Erreur de partage des coûts"</f>
        <v>0</v>
      </c>
    </row>
    <row r="339" spans="2:17" s="1" customFormat="1" ht="30" customHeight="1" x14ac:dyDescent="0.45">
      <c r="B339" s="2"/>
      <c r="C339" s="48">
        <v>0</v>
      </c>
      <c r="D339" s="51"/>
      <c r="E339" s="53">
        <f>Table2[[#This Row],[Coût unitaire (Sans taxes)]]*Table2[[#This Row],[Nombre d''unités]]</f>
        <v>0</v>
      </c>
      <c r="F339" s="117"/>
      <c r="G339" s="118">
        <f>SUM(Table2[[#This Row],[Coût total ]]*0.3)</f>
        <v>0</v>
      </c>
      <c r="H339" s="119">
        <f>Table2[[#This Row],[Coût total ]]-Table2[[#This Row],[Financement de l''organisation (en espèces)]]</f>
        <v>0</v>
      </c>
      <c r="I339" s="3"/>
      <c r="J339" s="3"/>
      <c r="K33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39" s="146" t="str">
        <f>IF(AND(Table2[[#This Row],[Coût total ]]&gt;0, NOT((ISBLANK(Table2[[#This Row],[Catégorie des coûts]]))),NOT((ISBLANK(Table2[[#This Row],[Poste de dépense (Nom de l''item sur le devis)]]))), Table2[[#This Row],[Erreurs de partage des coûts]]="Aucune erreur identifiée!", NOT((ISBLANK(Table2[[#This Row],[Fournisseur]])))), "Complète", N339)</f>
        <v>Inutilisée</v>
      </c>
      <c r="M339" s="120">
        <f>IF(OR(Table2[[#This Row],[Verif2++]]=TRUE, AND(NOT(ISBLANK(Table2[[#This Row],[Poste de dépense (Nom de l''item sur le devis)]])),Table2[[#This Row],[Coût total ]]&lt;=0,Table2[[#This Row],[Financement de l''organisation (en espèces)]]&lt;=0,Table2[[#This Row],[Validité des entrées]]="Incomplète")), 1, 0)</f>
        <v>0</v>
      </c>
      <c r="N339" s="1" t="str">
        <f>IF(NOT(ISBLANK(Table2[[#This Row],[Poste de dépense (Nom de l''item sur le devis)]])), "Incomplète","Inutilisée")</f>
        <v>Inutilisée</v>
      </c>
      <c r="O339" s="106">
        <f>IF((Table2[[#This Row],[Coût total ]]-Table2[[#This Row],[Financement de l''organisation (en espèces)]])&gt;1500000, 1500000, (Table2[[#This Row],[Coût total ]]-Table2[[#This Row],[Financement de l''organisation (en espèces)]]))</f>
        <v>0</v>
      </c>
      <c r="P339" s="106">
        <f>IF((Table2[[#This Row],[Coût total ]]-Table2[[#This Row],[Financement de l''organisation (en espèces)]])&lt;1500000, 0, (Table2[[#This Row],[Coût total ]]-Table2[[#This Row],[Financement de l''organisation (en espèces)]]))</f>
        <v>0</v>
      </c>
      <c r="Q339" s="1" t="b">
        <f>Table2[[#This Row],[Erreurs de partage des coûts]]="Erreur de partage des coûts"</f>
        <v>0</v>
      </c>
    </row>
    <row r="340" spans="2:17" s="1" customFormat="1" ht="30" customHeight="1" x14ac:dyDescent="0.45">
      <c r="B340" s="2"/>
      <c r="C340" s="48">
        <v>0</v>
      </c>
      <c r="D340" s="51"/>
      <c r="E340" s="53">
        <f>Table2[[#This Row],[Coût unitaire (Sans taxes)]]*Table2[[#This Row],[Nombre d''unités]]</f>
        <v>0</v>
      </c>
      <c r="F340" s="117"/>
      <c r="G340" s="118">
        <f>SUM(Table2[[#This Row],[Coût total ]]*0.3)</f>
        <v>0</v>
      </c>
      <c r="H340" s="119">
        <f>Table2[[#This Row],[Coût total ]]-Table2[[#This Row],[Financement de l''organisation (en espèces)]]</f>
        <v>0</v>
      </c>
      <c r="I340" s="3"/>
      <c r="J340" s="3"/>
      <c r="K34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0" s="146" t="str">
        <f>IF(AND(Table2[[#This Row],[Coût total ]]&gt;0, NOT((ISBLANK(Table2[[#This Row],[Catégorie des coûts]]))),NOT((ISBLANK(Table2[[#This Row],[Poste de dépense (Nom de l''item sur le devis)]]))), Table2[[#This Row],[Erreurs de partage des coûts]]="Aucune erreur identifiée!", NOT((ISBLANK(Table2[[#This Row],[Fournisseur]])))), "Complète", N340)</f>
        <v>Inutilisée</v>
      </c>
      <c r="M340" s="120">
        <f>IF(OR(Table2[[#This Row],[Verif2++]]=TRUE, AND(NOT(ISBLANK(Table2[[#This Row],[Poste de dépense (Nom de l''item sur le devis)]])),Table2[[#This Row],[Coût total ]]&lt;=0,Table2[[#This Row],[Financement de l''organisation (en espèces)]]&lt;=0,Table2[[#This Row],[Validité des entrées]]="Incomplète")), 1, 0)</f>
        <v>0</v>
      </c>
      <c r="N340" s="1" t="str">
        <f>IF(NOT(ISBLANK(Table2[[#This Row],[Poste de dépense (Nom de l''item sur le devis)]])), "Incomplète","Inutilisée")</f>
        <v>Inutilisée</v>
      </c>
      <c r="O340" s="106">
        <f>IF((Table2[[#This Row],[Coût total ]]-Table2[[#This Row],[Financement de l''organisation (en espèces)]])&gt;1500000, 1500000, (Table2[[#This Row],[Coût total ]]-Table2[[#This Row],[Financement de l''organisation (en espèces)]]))</f>
        <v>0</v>
      </c>
      <c r="P340" s="106">
        <f>IF((Table2[[#This Row],[Coût total ]]-Table2[[#This Row],[Financement de l''organisation (en espèces)]])&lt;1500000, 0, (Table2[[#This Row],[Coût total ]]-Table2[[#This Row],[Financement de l''organisation (en espèces)]]))</f>
        <v>0</v>
      </c>
      <c r="Q340" s="1" t="b">
        <f>Table2[[#This Row],[Erreurs de partage des coûts]]="Erreur de partage des coûts"</f>
        <v>0</v>
      </c>
    </row>
    <row r="341" spans="2:17" s="1" customFormat="1" ht="30" customHeight="1" x14ac:dyDescent="0.45">
      <c r="B341" s="2"/>
      <c r="C341" s="48">
        <v>0</v>
      </c>
      <c r="D341" s="51"/>
      <c r="E341" s="53">
        <f>Table2[[#This Row],[Coût unitaire (Sans taxes)]]*Table2[[#This Row],[Nombre d''unités]]</f>
        <v>0</v>
      </c>
      <c r="F341" s="117"/>
      <c r="G341" s="118">
        <f>SUM(Table2[[#This Row],[Coût total ]]*0.3)</f>
        <v>0</v>
      </c>
      <c r="H341" s="119">
        <f>Table2[[#This Row],[Coût total ]]-Table2[[#This Row],[Financement de l''organisation (en espèces)]]</f>
        <v>0</v>
      </c>
      <c r="I341" s="3"/>
      <c r="J341" s="3"/>
      <c r="K34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1" s="146" t="str">
        <f>IF(AND(Table2[[#This Row],[Coût total ]]&gt;0, NOT((ISBLANK(Table2[[#This Row],[Catégorie des coûts]]))),NOT((ISBLANK(Table2[[#This Row],[Poste de dépense (Nom de l''item sur le devis)]]))), Table2[[#This Row],[Erreurs de partage des coûts]]="Aucune erreur identifiée!", NOT((ISBLANK(Table2[[#This Row],[Fournisseur]])))), "Complète", N341)</f>
        <v>Inutilisée</v>
      </c>
      <c r="M341" s="120">
        <f>IF(OR(Table2[[#This Row],[Verif2++]]=TRUE, AND(NOT(ISBLANK(Table2[[#This Row],[Poste de dépense (Nom de l''item sur le devis)]])),Table2[[#This Row],[Coût total ]]&lt;=0,Table2[[#This Row],[Financement de l''organisation (en espèces)]]&lt;=0,Table2[[#This Row],[Validité des entrées]]="Incomplète")), 1, 0)</f>
        <v>0</v>
      </c>
      <c r="N341" s="1" t="str">
        <f>IF(NOT(ISBLANK(Table2[[#This Row],[Poste de dépense (Nom de l''item sur le devis)]])), "Incomplète","Inutilisée")</f>
        <v>Inutilisée</v>
      </c>
      <c r="O341" s="106">
        <f>IF((Table2[[#This Row],[Coût total ]]-Table2[[#This Row],[Financement de l''organisation (en espèces)]])&gt;1500000, 1500000, (Table2[[#This Row],[Coût total ]]-Table2[[#This Row],[Financement de l''organisation (en espèces)]]))</f>
        <v>0</v>
      </c>
      <c r="P341" s="106">
        <f>IF((Table2[[#This Row],[Coût total ]]-Table2[[#This Row],[Financement de l''organisation (en espèces)]])&lt;1500000, 0, (Table2[[#This Row],[Coût total ]]-Table2[[#This Row],[Financement de l''organisation (en espèces)]]))</f>
        <v>0</v>
      </c>
      <c r="Q341" s="1" t="b">
        <f>Table2[[#This Row],[Erreurs de partage des coûts]]="Erreur de partage des coûts"</f>
        <v>0</v>
      </c>
    </row>
    <row r="342" spans="2:17" s="1" customFormat="1" ht="30" customHeight="1" x14ac:dyDescent="0.45">
      <c r="B342" s="2"/>
      <c r="C342" s="48">
        <v>0</v>
      </c>
      <c r="D342" s="51"/>
      <c r="E342" s="53">
        <f>Table2[[#This Row],[Coût unitaire (Sans taxes)]]*Table2[[#This Row],[Nombre d''unités]]</f>
        <v>0</v>
      </c>
      <c r="F342" s="117"/>
      <c r="G342" s="118">
        <f>SUM(Table2[[#This Row],[Coût total ]]*0.3)</f>
        <v>0</v>
      </c>
      <c r="H342" s="119">
        <f>Table2[[#This Row],[Coût total ]]-Table2[[#This Row],[Financement de l''organisation (en espèces)]]</f>
        <v>0</v>
      </c>
      <c r="I342" s="3"/>
      <c r="J342" s="3"/>
      <c r="K34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2" s="146" t="str">
        <f>IF(AND(Table2[[#This Row],[Coût total ]]&gt;0, NOT((ISBLANK(Table2[[#This Row],[Catégorie des coûts]]))),NOT((ISBLANK(Table2[[#This Row],[Poste de dépense (Nom de l''item sur le devis)]]))), Table2[[#This Row],[Erreurs de partage des coûts]]="Aucune erreur identifiée!", NOT((ISBLANK(Table2[[#This Row],[Fournisseur]])))), "Complète", N342)</f>
        <v>Inutilisée</v>
      </c>
      <c r="M342" s="120">
        <f>IF(OR(Table2[[#This Row],[Verif2++]]=TRUE, AND(NOT(ISBLANK(Table2[[#This Row],[Poste de dépense (Nom de l''item sur le devis)]])),Table2[[#This Row],[Coût total ]]&lt;=0,Table2[[#This Row],[Financement de l''organisation (en espèces)]]&lt;=0,Table2[[#This Row],[Validité des entrées]]="Incomplète")), 1, 0)</f>
        <v>0</v>
      </c>
      <c r="N342" s="1" t="str">
        <f>IF(NOT(ISBLANK(Table2[[#This Row],[Poste de dépense (Nom de l''item sur le devis)]])), "Incomplète","Inutilisée")</f>
        <v>Inutilisée</v>
      </c>
      <c r="O342" s="106">
        <f>IF((Table2[[#This Row],[Coût total ]]-Table2[[#This Row],[Financement de l''organisation (en espèces)]])&gt;1500000, 1500000, (Table2[[#This Row],[Coût total ]]-Table2[[#This Row],[Financement de l''organisation (en espèces)]]))</f>
        <v>0</v>
      </c>
      <c r="P342" s="106">
        <f>IF((Table2[[#This Row],[Coût total ]]-Table2[[#This Row],[Financement de l''organisation (en espèces)]])&lt;1500000, 0, (Table2[[#This Row],[Coût total ]]-Table2[[#This Row],[Financement de l''organisation (en espèces)]]))</f>
        <v>0</v>
      </c>
      <c r="Q342" s="1" t="b">
        <f>Table2[[#This Row],[Erreurs de partage des coûts]]="Erreur de partage des coûts"</f>
        <v>0</v>
      </c>
    </row>
    <row r="343" spans="2:17" s="1" customFormat="1" ht="30" customHeight="1" x14ac:dyDescent="0.45">
      <c r="B343" s="2"/>
      <c r="C343" s="48">
        <v>0</v>
      </c>
      <c r="D343" s="51"/>
      <c r="E343" s="53">
        <f>Table2[[#This Row],[Coût unitaire (Sans taxes)]]*Table2[[#This Row],[Nombre d''unités]]</f>
        <v>0</v>
      </c>
      <c r="F343" s="117"/>
      <c r="G343" s="118">
        <f>SUM(Table2[[#This Row],[Coût total ]]*0.3)</f>
        <v>0</v>
      </c>
      <c r="H343" s="119">
        <f>Table2[[#This Row],[Coût total ]]-Table2[[#This Row],[Financement de l''organisation (en espèces)]]</f>
        <v>0</v>
      </c>
      <c r="I343" s="3"/>
      <c r="J343" s="3"/>
      <c r="K34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3" s="146" t="str">
        <f>IF(AND(Table2[[#This Row],[Coût total ]]&gt;0, NOT((ISBLANK(Table2[[#This Row],[Catégorie des coûts]]))),NOT((ISBLANK(Table2[[#This Row],[Poste de dépense (Nom de l''item sur le devis)]]))), Table2[[#This Row],[Erreurs de partage des coûts]]="Aucune erreur identifiée!", NOT((ISBLANK(Table2[[#This Row],[Fournisseur]])))), "Complète", N343)</f>
        <v>Inutilisée</v>
      </c>
      <c r="M343" s="120">
        <f>IF(OR(Table2[[#This Row],[Verif2++]]=TRUE, AND(NOT(ISBLANK(Table2[[#This Row],[Poste de dépense (Nom de l''item sur le devis)]])),Table2[[#This Row],[Coût total ]]&lt;=0,Table2[[#This Row],[Financement de l''organisation (en espèces)]]&lt;=0,Table2[[#This Row],[Validité des entrées]]="Incomplète")), 1, 0)</f>
        <v>0</v>
      </c>
      <c r="N343" s="1" t="str">
        <f>IF(NOT(ISBLANK(Table2[[#This Row],[Poste de dépense (Nom de l''item sur le devis)]])), "Incomplète","Inutilisée")</f>
        <v>Inutilisée</v>
      </c>
      <c r="O343" s="106">
        <f>IF((Table2[[#This Row],[Coût total ]]-Table2[[#This Row],[Financement de l''organisation (en espèces)]])&gt;1500000, 1500000, (Table2[[#This Row],[Coût total ]]-Table2[[#This Row],[Financement de l''organisation (en espèces)]]))</f>
        <v>0</v>
      </c>
      <c r="P343" s="106">
        <f>IF((Table2[[#This Row],[Coût total ]]-Table2[[#This Row],[Financement de l''organisation (en espèces)]])&lt;1500000, 0, (Table2[[#This Row],[Coût total ]]-Table2[[#This Row],[Financement de l''organisation (en espèces)]]))</f>
        <v>0</v>
      </c>
      <c r="Q343" s="1" t="b">
        <f>Table2[[#This Row],[Erreurs de partage des coûts]]="Erreur de partage des coûts"</f>
        <v>0</v>
      </c>
    </row>
    <row r="344" spans="2:17" s="1" customFormat="1" ht="30" customHeight="1" x14ac:dyDescent="0.45">
      <c r="B344" s="2"/>
      <c r="C344" s="48">
        <v>0</v>
      </c>
      <c r="D344" s="51"/>
      <c r="E344" s="53">
        <f>Table2[[#This Row],[Coût unitaire (Sans taxes)]]*Table2[[#This Row],[Nombre d''unités]]</f>
        <v>0</v>
      </c>
      <c r="F344" s="117"/>
      <c r="G344" s="118">
        <f>SUM(Table2[[#This Row],[Coût total ]]*0.3)</f>
        <v>0</v>
      </c>
      <c r="H344" s="119">
        <f>Table2[[#This Row],[Coût total ]]-Table2[[#This Row],[Financement de l''organisation (en espèces)]]</f>
        <v>0</v>
      </c>
      <c r="I344" s="3"/>
      <c r="J344" s="3"/>
      <c r="K34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4" s="146" t="str">
        <f>IF(AND(Table2[[#This Row],[Coût total ]]&gt;0, NOT((ISBLANK(Table2[[#This Row],[Catégorie des coûts]]))),NOT((ISBLANK(Table2[[#This Row],[Poste de dépense (Nom de l''item sur le devis)]]))), Table2[[#This Row],[Erreurs de partage des coûts]]="Aucune erreur identifiée!", NOT((ISBLANK(Table2[[#This Row],[Fournisseur]])))), "Complète", N344)</f>
        <v>Inutilisée</v>
      </c>
      <c r="M344" s="120">
        <f>IF(OR(Table2[[#This Row],[Verif2++]]=TRUE, AND(NOT(ISBLANK(Table2[[#This Row],[Poste de dépense (Nom de l''item sur le devis)]])),Table2[[#This Row],[Coût total ]]&lt;=0,Table2[[#This Row],[Financement de l''organisation (en espèces)]]&lt;=0,Table2[[#This Row],[Validité des entrées]]="Incomplète")), 1, 0)</f>
        <v>0</v>
      </c>
      <c r="N344" s="1" t="str">
        <f>IF(NOT(ISBLANK(Table2[[#This Row],[Poste de dépense (Nom de l''item sur le devis)]])), "Incomplète","Inutilisée")</f>
        <v>Inutilisée</v>
      </c>
      <c r="O344" s="106">
        <f>IF((Table2[[#This Row],[Coût total ]]-Table2[[#This Row],[Financement de l''organisation (en espèces)]])&gt;1500000, 1500000, (Table2[[#This Row],[Coût total ]]-Table2[[#This Row],[Financement de l''organisation (en espèces)]]))</f>
        <v>0</v>
      </c>
      <c r="P344" s="106">
        <f>IF((Table2[[#This Row],[Coût total ]]-Table2[[#This Row],[Financement de l''organisation (en espèces)]])&lt;1500000, 0, (Table2[[#This Row],[Coût total ]]-Table2[[#This Row],[Financement de l''organisation (en espèces)]]))</f>
        <v>0</v>
      </c>
      <c r="Q344" s="1" t="b">
        <f>Table2[[#This Row],[Erreurs de partage des coûts]]="Erreur de partage des coûts"</f>
        <v>0</v>
      </c>
    </row>
    <row r="345" spans="2:17" s="1" customFormat="1" ht="30" customHeight="1" x14ac:dyDescent="0.45">
      <c r="B345" s="2"/>
      <c r="C345" s="48">
        <v>0</v>
      </c>
      <c r="D345" s="51"/>
      <c r="E345" s="53">
        <f>Table2[[#This Row],[Coût unitaire (Sans taxes)]]*Table2[[#This Row],[Nombre d''unités]]</f>
        <v>0</v>
      </c>
      <c r="F345" s="117"/>
      <c r="G345" s="118">
        <f>SUM(Table2[[#This Row],[Coût total ]]*0.3)</f>
        <v>0</v>
      </c>
      <c r="H345" s="119">
        <f>Table2[[#This Row],[Coût total ]]-Table2[[#This Row],[Financement de l''organisation (en espèces)]]</f>
        <v>0</v>
      </c>
      <c r="I345" s="3"/>
      <c r="J345" s="3"/>
      <c r="K34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5" s="146" t="str">
        <f>IF(AND(Table2[[#This Row],[Coût total ]]&gt;0, NOT((ISBLANK(Table2[[#This Row],[Catégorie des coûts]]))),NOT((ISBLANK(Table2[[#This Row],[Poste de dépense (Nom de l''item sur le devis)]]))), Table2[[#This Row],[Erreurs de partage des coûts]]="Aucune erreur identifiée!", NOT((ISBLANK(Table2[[#This Row],[Fournisseur]])))), "Complète", N345)</f>
        <v>Inutilisée</v>
      </c>
      <c r="M345" s="120">
        <f>IF(OR(Table2[[#This Row],[Verif2++]]=TRUE, AND(NOT(ISBLANK(Table2[[#This Row],[Poste de dépense (Nom de l''item sur le devis)]])),Table2[[#This Row],[Coût total ]]&lt;=0,Table2[[#This Row],[Financement de l''organisation (en espèces)]]&lt;=0,Table2[[#This Row],[Validité des entrées]]="Incomplète")), 1, 0)</f>
        <v>0</v>
      </c>
      <c r="N345" s="1" t="str">
        <f>IF(NOT(ISBLANK(Table2[[#This Row],[Poste de dépense (Nom de l''item sur le devis)]])), "Incomplète","Inutilisée")</f>
        <v>Inutilisée</v>
      </c>
      <c r="O345" s="106">
        <f>IF((Table2[[#This Row],[Coût total ]]-Table2[[#This Row],[Financement de l''organisation (en espèces)]])&gt;1500000, 1500000, (Table2[[#This Row],[Coût total ]]-Table2[[#This Row],[Financement de l''organisation (en espèces)]]))</f>
        <v>0</v>
      </c>
      <c r="P345" s="106">
        <f>IF((Table2[[#This Row],[Coût total ]]-Table2[[#This Row],[Financement de l''organisation (en espèces)]])&lt;1500000, 0, (Table2[[#This Row],[Coût total ]]-Table2[[#This Row],[Financement de l''organisation (en espèces)]]))</f>
        <v>0</v>
      </c>
      <c r="Q345" s="1" t="b">
        <f>Table2[[#This Row],[Erreurs de partage des coûts]]="Erreur de partage des coûts"</f>
        <v>0</v>
      </c>
    </row>
    <row r="346" spans="2:17" s="1" customFormat="1" ht="30" customHeight="1" x14ac:dyDescent="0.45">
      <c r="B346" s="2"/>
      <c r="C346" s="48">
        <v>0</v>
      </c>
      <c r="D346" s="51"/>
      <c r="E346" s="53">
        <f>Table2[[#This Row],[Coût unitaire (Sans taxes)]]*Table2[[#This Row],[Nombre d''unités]]</f>
        <v>0</v>
      </c>
      <c r="F346" s="117"/>
      <c r="G346" s="118">
        <f>SUM(Table2[[#This Row],[Coût total ]]*0.3)</f>
        <v>0</v>
      </c>
      <c r="H346" s="119">
        <f>Table2[[#This Row],[Coût total ]]-Table2[[#This Row],[Financement de l''organisation (en espèces)]]</f>
        <v>0</v>
      </c>
      <c r="I346" s="3"/>
      <c r="J346" s="3"/>
      <c r="K34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6" s="146" t="str">
        <f>IF(AND(Table2[[#This Row],[Coût total ]]&gt;0, NOT((ISBLANK(Table2[[#This Row],[Catégorie des coûts]]))),NOT((ISBLANK(Table2[[#This Row],[Poste de dépense (Nom de l''item sur le devis)]]))), Table2[[#This Row],[Erreurs de partage des coûts]]="Aucune erreur identifiée!", NOT((ISBLANK(Table2[[#This Row],[Fournisseur]])))), "Complète", N346)</f>
        <v>Inutilisée</v>
      </c>
      <c r="M346" s="120">
        <f>IF(OR(Table2[[#This Row],[Verif2++]]=TRUE, AND(NOT(ISBLANK(Table2[[#This Row],[Poste de dépense (Nom de l''item sur le devis)]])),Table2[[#This Row],[Coût total ]]&lt;=0,Table2[[#This Row],[Financement de l''organisation (en espèces)]]&lt;=0,Table2[[#This Row],[Validité des entrées]]="Incomplète")), 1, 0)</f>
        <v>0</v>
      </c>
      <c r="N346" s="1" t="str">
        <f>IF(NOT(ISBLANK(Table2[[#This Row],[Poste de dépense (Nom de l''item sur le devis)]])), "Incomplète","Inutilisée")</f>
        <v>Inutilisée</v>
      </c>
      <c r="O346" s="106">
        <f>IF((Table2[[#This Row],[Coût total ]]-Table2[[#This Row],[Financement de l''organisation (en espèces)]])&gt;1500000, 1500000, (Table2[[#This Row],[Coût total ]]-Table2[[#This Row],[Financement de l''organisation (en espèces)]]))</f>
        <v>0</v>
      </c>
      <c r="P346" s="106">
        <f>IF((Table2[[#This Row],[Coût total ]]-Table2[[#This Row],[Financement de l''organisation (en espèces)]])&lt;1500000, 0, (Table2[[#This Row],[Coût total ]]-Table2[[#This Row],[Financement de l''organisation (en espèces)]]))</f>
        <v>0</v>
      </c>
      <c r="Q346" s="1" t="b">
        <f>Table2[[#This Row],[Erreurs de partage des coûts]]="Erreur de partage des coûts"</f>
        <v>0</v>
      </c>
    </row>
    <row r="347" spans="2:17" s="1" customFormat="1" ht="30" customHeight="1" x14ac:dyDescent="0.45">
      <c r="B347" s="2"/>
      <c r="C347" s="48">
        <v>0</v>
      </c>
      <c r="D347" s="51"/>
      <c r="E347" s="53">
        <f>Table2[[#This Row],[Coût unitaire (Sans taxes)]]*Table2[[#This Row],[Nombre d''unités]]</f>
        <v>0</v>
      </c>
      <c r="F347" s="117"/>
      <c r="G347" s="118">
        <f>SUM(Table2[[#This Row],[Coût total ]]*0.3)</f>
        <v>0</v>
      </c>
      <c r="H347" s="119">
        <f>Table2[[#This Row],[Coût total ]]-Table2[[#This Row],[Financement de l''organisation (en espèces)]]</f>
        <v>0</v>
      </c>
      <c r="I347" s="3"/>
      <c r="J347" s="3"/>
      <c r="K34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7" s="146" t="str">
        <f>IF(AND(Table2[[#This Row],[Coût total ]]&gt;0, NOT((ISBLANK(Table2[[#This Row],[Catégorie des coûts]]))),NOT((ISBLANK(Table2[[#This Row],[Poste de dépense (Nom de l''item sur le devis)]]))), Table2[[#This Row],[Erreurs de partage des coûts]]="Aucune erreur identifiée!", NOT((ISBLANK(Table2[[#This Row],[Fournisseur]])))), "Complète", N347)</f>
        <v>Inutilisée</v>
      </c>
      <c r="M347" s="120">
        <f>IF(OR(Table2[[#This Row],[Verif2++]]=TRUE, AND(NOT(ISBLANK(Table2[[#This Row],[Poste de dépense (Nom de l''item sur le devis)]])),Table2[[#This Row],[Coût total ]]&lt;=0,Table2[[#This Row],[Financement de l''organisation (en espèces)]]&lt;=0,Table2[[#This Row],[Validité des entrées]]="Incomplète")), 1, 0)</f>
        <v>0</v>
      </c>
      <c r="N347" s="1" t="str">
        <f>IF(NOT(ISBLANK(Table2[[#This Row],[Poste de dépense (Nom de l''item sur le devis)]])), "Incomplète","Inutilisée")</f>
        <v>Inutilisée</v>
      </c>
      <c r="O347" s="106">
        <f>IF((Table2[[#This Row],[Coût total ]]-Table2[[#This Row],[Financement de l''organisation (en espèces)]])&gt;1500000, 1500000, (Table2[[#This Row],[Coût total ]]-Table2[[#This Row],[Financement de l''organisation (en espèces)]]))</f>
        <v>0</v>
      </c>
      <c r="P347" s="106">
        <f>IF((Table2[[#This Row],[Coût total ]]-Table2[[#This Row],[Financement de l''organisation (en espèces)]])&lt;1500000, 0, (Table2[[#This Row],[Coût total ]]-Table2[[#This Row],[Financement de l''organisation (en espèces)]]))</f>
        <v>0</v>
      </c>
      <c r="Q347" s="1" t="b">
        <f>Table2[[#This Row],[Erreurs de partage des coûts]]="Erreur de partage des coûts"</f>
        <v>0</v>
      </c>
    </row>
    <row r="348" spans="2:17" s="1" customFormat="1" ht="30" customHeight="1" x14ac:dyDescent="0.45">
      <c r="B348" s="2"/>
      <c r="C348" s="48">
        <v>0</v>
      </c>
      <c r="D348" s="51"/>
      <c r="E348" s="53">
        <f>Table2[[#This Row],[Coût unitaire (Sans taxes)]]*Table2[[#This Row],[Nombre d''unités]]</f>
        <v>0</v>
      </c>
      <c r="F348" s="117"/>
      <c r="G348" s="118">
        <f>SUM(Table2[[#This Row],[Coût total ]]*0.3)</f>
        <v>0</v>
      </c>
      <c r="H348" s="119">
        <f>Table2[[#This Row],[Coût total ]]-Table2[[#This Row],[Financement de l''organisation (en espèces)]]</f>
        <v>0</v>
      </c>
      <c r="I348" s="3"/>
      <c r="J348" s="3"/>
      <c r="K34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8" s="146" t="str">
        <f>IF(AND(Table2[[#This Row],[Coût total ]]&gt;0, NOT((ISBLANK(Table2[[#This Row],[Catégorie des coûts]]))),NOT((ISBLANK(Table2[[#This Row],[Poste de dépense (Nom de l''item sur le devis)]]))), Table2[[#This Row],[Erreurs de partage des coûts]]="Aucune erreur identifiée!", NOT((ISBLANK(Table2[[#This Row],[Fournisseur]])))), "Complète", N348)</f>
        <v>Inutilisée</v>
      </c>
      <c r="M348" s="120">
        <f>IF(OR(Table2[[#This Row],[Verif2++]]=TRUE, AND(NOT(ISBLANK(Table2[[#This Row],[Poste de dépense (Nom de l''item sur le devis)]])),Table2[[#This Row],[Coût total ]]&lt;=0,Table2[[#This Row],[Financement de l''organisation (en espèces)]]&lt;=0,Table2[[#This Row],[Validité des entrées]]="Incomplète")), 1, 0)</f>
        <v>0</v>
      </c>
      <c r="N348" s="1" t="str">
        <f>IF(NOT(ISBLANK(Table2[[#This Row],[Poste de dépense (Nom de l''item sur le devis)]])), "Incomplète","Inutilisée")</f>
        <v>Inutilisée</v>
      </c>
      <c r="O348" s="106">
        <f>IF((Table2[[#This Row],[Coût total ]]-Table2[[#This Row],[Financement de l''organisation (en espèces)]])&gt;1500000, 1500000, (Table2[[#This Row],[Coût total ]]-Table2[[#This Row],[Financement de l''organisation (en espèces)]]))</f>
        <v>0</v>
      </c>
      <c r="P348" s="106">
        <f>IF((Table2[[#This Row],[Coût total ]]-Table2[[#This Row],[Financement de l''organisation (en espèces)]])&lt;1500000, 0, (Table2[[#This Row],[Coût total ]]-Table2[[#This Row],[Financement de l''organisation (en espèces)]]))</f>
        <v>0</v>
      </c>
      <c r="Q348" s="1" t="b">
        <f>Table2[[#This Row],[Erreurs de partage des coûts]]="Erreur de partage des coûts"</f>
        <v>0</v>
      </c>
    </row>
    <row r="349" spans="2:17" s="1" customFormat="1" ht="30" customHeight="1" x14ac:dyDescent="0.45">
      <c r="B349" s="2"/>
      <c r="C349" s="48">
        <v>0</v>
      </c>
      <c r="D349" s="51"/>
      <c r="E349" s="53">
        <f>Table2[[#This Row],[Coût unitaire (Sans taxes)]]*Table2[[#This Row],[Nombre d''unités]]</f>
        <v>0</v>
      </c>
      <c r="F349" s="117"/>
      <c r="G349" s="118">
        <f>SUM(Table2[[#This Row],[Coût total ]]*0.3)</f>
        <v>0</v>
      </c>
      <c r="H349" s="119">
        <f>Table2[[#This Row],[Coût total ]]-Table2[[#This Row],[Financement de l''organisation (en espèces)]]</f>
        <v>0</v>
      </c>
      <c r="I349" s="3"/>
      <c r="J349" s="3"/>
      <c r="K34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49" s="146" t="str">
        <f>IF(AND(Table2[[#This Row],[Coût total ]]&gt;0, NOT((ISBLANK(Table2[[#This Row],[Catégorie des coûts]]))),NOT((ISBLANK(Table2[[#This Row],[Poste de dépense (Nom de l''item sur le devis)]]))), Table2[[#This Row],[Erreurs de partage des coûts]]="Aucune erreur identifiée!", NOT((ISBLANK(Table2[[#This Row],[Fournisseur]])))), "Complète", N349)</f>
        <v>Inutilisée</v>
      </c>
      <c r="M349" s="120">
        <f>IF(OR(Table2[[#This Row],[Verif2++]]=TRUE, AND(NOT(ISBLANK(Table2[[#This Row],[Poste de dépense (Nom de l''item sur le devis)]])),Table2[[#This Row],[Coût total ]]&lt;=0,Table2[[#This Row],[Financement de l''organisation (en espèces)]]&lt;=0,Table2[[#This Row],[Validité des entrées]]="Incomplète")), 1, 0)</f>
        <v>0</v>
      </c>
      <c r="N349" s="1" t="str">
        <f>IF(NOT(ISBLANK(Table2[[#This Row],[Poste de dépense (Nom de l''item sur le devis)]])), "Incomplète","Inutilisée")</f>
        <v>Inutilisée</v>
      </c>
      <c r="O349" s="106">
        <f>IF((Table2[[#This Row],[Coût total ]]-Table2[[#This Row],[Financement de l''organisation (en espèces)]])&gt;1500000, 1500000, (Table2[[#This Row],[Coût total ]]-Table2[[#This Row],[Financement de l''organisation (en espèces)]]))</f>
        <v>0</v>
      </c>
      <c r="P349" s="106">
        <f>IF((Table2[[#This Row],[Coût total ]]-Table2[[#This Row],[Financement de l''organisation (en espèces)]])&lt;1500000, 0, (Table2[[#This Row],[Coût total ]]-Table2[[#This Row],[Financement de l''organisation (en espèces)]]))</f>
        <v>0</v>
      </c>
      <c r="Q349" s="1" t="b">
        <f>Table2[[#This Row],[Erreurs de partage des coûts]]="Erreur de partage des coûts"</f>
        <v>0</v>
      </c>
    </row>
    <row r="350" spans="2:17" s="1" customFormat="1" ht="30" customHeight="1" x14ac:dyDescent="0.45">
      <c r="B350" s="2"/>
      <c r="C350" s="48">
        <v>0</v>
      </c>
      <c r="D350" s="51"/>
      <c r="E350" s="53">
        <f>Table2[[#This Row],[Coût unitaire (Sans taxes)]]*Table2[[#This Row],[Nombre d''unités]]</f>
        <v>0</v>
      </c>
      <c r="F350" s="117"/>
      <c r="G350" s="118">
        <f>SUM(Table2[[#This Row],[Coût total ]]*0.3)</f>
        <v>0</v>
      </c>
      <c r="H350" s="119">
        <f>Table2[[#This Row],[Coût total ]]-Table2[[#This Row],[Financement de l''organisation (en espèces)]]</f>
        <v>0</v>
      </c>
      <c r="I350" s="3"/>
      <c r="J350" s="3"/>
      <c r="K35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0" s="146" t="str">
        <f>IF(AND(Table2[[#This Row],[Coût total ]]&gt;0, NOT((ISBLANK(Table2[[#This Row],[Catégorie des coûts]]))),NOT((ISBLANK(Table2[[#This Row],[Poste de dépense (Nom de l''item sur le devis)]]))), Table2[[#This Row],[Erreurs de partage des coûts]]="Aucune erreur identifiée!", NOT((ISBLANK(Table2[[#This Row],[Fournisseur]])))), "Complète", N350)</f>
        <v>Inutilisée</v>
      </c>
      <c r="M350" s="120">
        <f>IF(OR(Table2[[#This Row],[Verif2++]]=TRUE, AND(NOT(ISBLANK(Table2[[#This Row],[Poste de dépense (Nom de l''item sur le devis)]])),Table2[[#This Row],[Coût total ]]&lt;=0,Table2[[#This Row],[Financement de l''organisation (en espèces)]]&lt;=0,Table2[[#This Row],[Validité des entrées]]="Incomplète")), 1, 0)</f>
        <v>0</v>
      </c>
      <c r="N350" s="1" t="str">
        <f>IF(NOT(ISBLANK(Table2[[#This Row],[Poste de dépense (Nom de l''item sur le devis)]])), "Incomplète","Inutilisée")</f>
        <v>Inutilisée</v>
      </c>
      <c r="O350" s="106">
        <f>IF((Table2[[#This Row],[Coût total ]]-Table2[[#This Row],[Financement de l''organisation (en espèces)]])&gt;1500000, 1500000, (Table2[[#This Row],[Coût total ]]-Table2[[#This Row],[Financement de l''organisation (en espèces)]]))</f>
        <v>0</v>
      </c>
      <c r="P350" s="106">
        <f>IF((Table2[[#This Row],[Coût total ]]-Table2[[#This Row],[Financement de l''organisation (en espèces)]])&lt;1500000, 0, (Table2[[#This Row],[Coût total ]]-Table2[[#This Row],[Financement de l''organisation (en espèces)]]))</f>
        <v>0</v>
      </c>
      <c r="Q350" s="1" t="b">
        <f>Table2[[#This Row],[Erreurs de partage des coûts]]="Erreur de partage des coûts"</f>
        <v>0</v>
      </c>
    </row>
    <row r="351" spans="2:17" s="1" customFormat="1" ht="30" customHeight="1" x14ac:dyDescent="0.45">
      <c r="B351" s="2"/>
      <c r="C351" s="48">
        <v>0</v>
      </c>
      <c r="D351" s="51"/>
      <c r="E351" s="53">
        <f>Table2[[#This Row],[Coût unitaire (Sans taxes)]]*Table2[[#This Row],[Nombre d''unités]]</f>
        <v>0</v>
      </c>
      <c r="F351" s="117"/>
      <c r="G351" s="118">
        <f>SUM(Table2[[#This Row],[Coût total ]]*0.3)</f>
        <v>0</v>
      </c>
      <c r="H351" s="119">
        <f>Table2[[#This Row],[Coût total ]]-Table2[[#This Row],[Financement de l''organisation (en espèces)]]</f>
        <v>0</v>
      </c>
      <c r="I351" s="3"/>
      <c r="J351" s="3"/>
      <c r="K35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1" s="146" t="str">
        <f>IF(AND(Table2[[#This Row],[Coût total ]]&gt;0, NOT((ISBLANK(Table2[[#This Row],[Catégorie des coûts]]))),NOT((ISBLANK(Table2[[#This Row],[Poste de dépense (Nom de l''item sur le devis)]]))), Table2[[#This Row],[Erreurs de partage des coûts]]="Aucune erreur identifiée!", NOT((ISBLANK(Table2[[#This Row],[Fournisseur]])))), "Complète", N351)</f>
        <v>Inutilisée</v>
      </c>
      <c r="M351" s="120">
        <f>IF(OR(Table2[[#This Row],[Verif2++]]=TRUE, AND(NOT(ISBLANK(Table2[[#This Row],[Poste de dépense (Nom de l''item sur le devis)]])),Table2[[#This Row],[Coût total ]]&lt;=0,Table2[[#This Row],[Financement de l''organisation (en espèces)]]&lt;=0,Table2[[#This Row],[Validité des entrées]]="Incomplète")), 1, 0)</f>
        <v>0</v>
      </c>
      <c r="N351" s="1" t="str">
        <f>IF(NOT(ISBLANK(Table2[[#This Row],[Poste de dépense (Nom de l''item sur le devis)]])), "Incomplète","Inutilisée")</f>
        <v>Inutilisée</v>
      </c>
      <c r="O351" s="106">
        <f>IF((Table2[[#This Row],[Coût total ]]-Table2[[#This Row],[Financement de l''organisation (en espèces)]])&gt;1500000, 1500000, (Table2[[#This Row],[Coût total ]]-Table2[[#This Row],[Financement de l''organisation (en espèces)]]))</f>
        <v>0</v>
      </c>
      <c r="P351" s="106">
        <f>IF((Table2[[#This Row],[Coût total ]]-Table2[[#This Row],[Financement de l''organisation (en espèces)]])&lt;1500000, 0, (Table2[[#This Row],[Coût total ]]-Table2[[#This Row],[Financement de l''organisation (en espèces)]]))</f>
        <v>0</v>
      </c>
      <c r="Q351" s="1" t="b">
        <f>Table2[[#This Row],[Erreurs de partage des coûts]]="Erreur de partage des coûts"</f>
        <v>0</v>
      </c>
    </row>
    <row r="352" spans="2:17" s="1" customFormat="1" ht="30" customHeight="1" x14ac:dyDescent="0.45">
      <c r="B352" s="2"/>
      <c r="C352" s="48">
        <v>0</v>
      </c>
      <c r="D352" s="51"/>
      <c r="E352" s="53">
        <f>Table2[[#This Row],[Coût unitaire (Sans taxes)]]*Table2[[#This Row],[Nombre d''unités]]</f>
        <v>0</v>
      </c>
      <c r="F352" s="117"/>
      <c r="G352" s="118">
        <f>SUM(Table2[[#This Row],[Coût total ]]*0.3)</f>
        <v>0</v>
      </c>
      <c r="H352" s="119">
        <f>Table2[[#This Row],[Coût total ]]-Table2[[#This Row],[Financement de l''organisation (en espèces)]]</f>
        <v>0</v>
      </c>
      <c r="I352" s="3"/>
      <c r="J352" s="3"/>
      <c r="K35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2" s="146" t="str">
        <f>IF(AND(Table2[[#This Row],[Coût total ]]&gt;0, NOT((ISBLANK(Table2[[#This Row],[Catégorie des coûts]]))),NOT((ISBLANK(Table2[[#This Row],[Poste de dépense (Nom de l''item sur le devis)]]))), Table2[[#This Row],[Erreurs de partage des coûts]]="Aucune erreur identifiée!", NOT((ISBLANK(Table2[[#This Row],[Fournisseur]])))), "Complète", N352)</f>
        <v>Inutilisée</v>
      </c>
      <c r="M352" s="120">
        <f>IF(OR(Table2[[#This Row],[Verif2++]]=TRUE, AND(NOT(ISBLANK(Table2[[#This Row],[Poste de dépense (Nom de l''item sur le devis)]])),Table2[[#This Row],[Coût total ]]&lt;=0,Table2[[#This Row],[Financement de l''organisation (en espèces)]]&lt;=0,Table2[[#This Row],[Validité des entrées]]="Incomplète")), 1, 0)</f>
        <v>0</v>
      </c>
      <c r="N352" s="1" t="str">
        <f>IF(NOT(ISBLANK(Table2[[#This Row],[Poste de dépense (Nom de l''item sur le devis)]])), "Incomplète","Inutilisée")</f>
        <v>Inutilisée</v>
      </c>
      <c r="O352" s="106">
        <f>IF((Table2[[#This Row],[Coût total ]]-Table2[[#This Row],[Financement de l''organisation (en espèces)]])&gt;1500000, 1500000, (Table2[[#This Row],[Coût total ]]-Table2[[#This Row],[Financement de l''organisation (en espèces)]]))</f>
        <v>0</v>
      </c>
      <c r="P352" s="106">
        <f>IF((Table2[[#This Row],[Coût total ]]-Table2[[#This Row],[Financement de l''organisation (en espèces)]])&lt;1500000, 0, (Table2[[#This Row],[Coût total ]]-Table2[[#This Row],[Financement de l''organisation (en espèces)]]))</f>
        <v>0</v>
      </c>
      <c r="Q352" s="1" t="b">
        <f>Table2[[#This Row],[Erreurs de partage des coûts]]="Erreur de partage des coûts"</f>
        <v>0</v>
      </c>
    </row>
    <row r="353" spans="2:17" s="1" customFormat="1" ht="30" customHeight="1" x14ac:dyDescent="0.45">
      <c r="B353" s="2"/>
      <c r="C353" s="48">
        <v>0</v>
      </c>
      <c r="D353" s="51"/>
      <c r="E353" s="53">
        <f>Table2[[#This Row],[Coût unitaire (Sans taxes)]]*Table2[[#This Row],[Nombre d''unités]]</f>
        <v>0</v>
      </c>
      <c r="F353" s="117"/>
      <c r="G353" s="118">
        <f>SUM(Table2[[#This Row],[Coût total ]]*0.3)</f>
        <v>0</v>
      </c>
      <c r="H353" s="119">
        <f>Table2[[#This Row],[Coût total ]]-Table2[[#This Row],[Financement de l''organisation (en espèces)]]</f>
        <v>0</v>
      </c>
      <c r="I353" s="3"/>
      <c r="J353" s="3"/>
      <c r="K35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3" s="146" t="str">
        <f>IF(AND(Table2[[#This Row],[Coût total ]]&gt;0, NOT((ISBLANK(Table2[[#This Row],[Catégorie des coûts]]))),NOT((ISBLANK(Table2[[#This Row],[Poste de dépense (Nom de l''item sur le devis)]]))), Table2[[#This Row],[Erreurs de partage des coûts]]="Aucune erreur identifiée!", NOT((ISBLANK(Table2[[#This Row],[Fournisseur]])))), "Complète", N353)</f>
        <v>Inutilisée</v>
      </c>
      <c r="M353" s="120">
        <f>IF(OR(Table2[[#This Row],[Verif2++]]=TRUE, AND(NOT(ISBLANK(Table2[[#This Row],[Poste de dépense (Nom de l''item sur le devis)]])),Table2[[#This Row],[Coût total ]]&lt;=0,Table2[[#This Row],[Financement de l''organisation (en espèces)]]&lt;=0,Table2[[#This Row],[Validité des entrées]]="Incomplète")), 1, 0)</f>
        <v>0</v>
      </c>
      <c r="N353" s="1" t="str">
        <f>IF(NOT(ISBLANK(Table2[[#This Row],[Poste de dépense (Nom de l''item sur le devis)]])), "Incomplète","Inutilisée")</f>
        <v>Inutilisée</v>
      </c>
      <c r="O353" s="106">
        <f>IF((Table2[[#This Row],[Coût total ]]-Table2[[#This Row],[Financement de l''organisation (en espèces)]])&gt;1500000, 1500000, (Table2[[#This Row],[Coût total ]]-Table2[[#This Row],[Financement de l''organisation (en espèces)]]))</f>
        <v>0</v>
      </c>
      <c r="P353" s="106">
        <f>IF((Table2[[#This Row],[Coût total ]]-Table2[[#This Row],[Financement de l''organisation (en espèces)]])&lt;1500000, 0, (Table2[[#This Row],[Coût total ]]-Table2[[#This Row],[Financement de l''organisation (en espèces)]]))</f>
        <v>0</v>
      </c>
      <c r="Q353" s="1" t="b">
        <f>Table2[[#This Row],[Erreurs de partage des coûts]]="Erreur de partage des coûts"</f>
        <v>0</v>
      </c>
    </row>
    <row r="354" spans="2:17" s="1" customFormat="1" ht="30" customHeight="1" x14ac:dyDescent="0.45">
      <c r="B354" s="2"/>
      <c r="C354" s="48">
        <v>0</v>
      </c>
      <c r="D354" s="51"/>
      <c r="E354" s="53">
        <f>Table2[[#This Row],[Coût unitaire (Sans taxes)]]*Table2[[#This Row],[Nombre d''unités]]</f>
        <v>0</v>
      </c>
      <c r="F354" s="117"/>
      <c r="G354" s="118">
        <f>SUM(Table2[[#This Row],[Coût total ]]*0.3)</f>
        <v>0</v>
      </c>
      <c r="H354" s="119">
        <f>Table2[[#This Row],[Coût total ]]-Table2[[#This Row],[Financement de l''organisation (en espèces)]]</f>
        <v>0</v>
      </c>
      <c r="I354" s="3"/>
      <c r="J354" s="3"/>
      <c r="K35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4" s="146" t="str">
        <f>IF(AND(Table2[[#This Row],[Coût total ]]&gt;0, NOT((ISBLANK(Table2[[#This Row],[Catégorie des coûts]]))),NOT((ISBLANK(Table2[[#This Row],[Poste de dépense (Nom de l''item sur le devis)]]))), Table2[[#This Row],[Erreurs de partage des coûts]]="Aucune erreur identifiée!", NOT((ISBLANK(Table2[[#This Row],[Fournisseur]])))), "Complète", N354)</f>
        <v>Inutilisée</v>
      </c>
      <c r="M354" s="120">
        <f>IF(OR(Table2[[#This Row],[Verif2++]]=TRUE, AND(NOT(ISBLANK(Table2[[#This Row],[Poste de dépense (Nom de l''item sur le devis)]])),Table2[[#This Row],[Coût total ]]&lt;=0,Table2[[#This Row],[Financement de l''organisation (en espèces)]]&lt;=0,Table2[[#This Row],[Validité des entrées]]="Incomplète")), 1, 0)</f>
        <v>0</v>
      </c>
      <c r="N354" s="1" t="str">
        <f>IF(NOT(ISBLANK(Table2[[#This Row],[Poste de dépense (Nom de l''item sur le devis)]])), "Incomplète","Inutilisée")</f>
        <v>Inutilisée</v>
      </c>
      <c r="O354" s="106">
        <f>IF((Table2[[#This Row],[Coût total ]]-Table2[[#This Row],[Financement de l''organisation (en espèces)]])&gt;1500000, 1500000, (Table2[[#This Row],[Coût total ]]-Table2[[#This Row],[Financement de l''organisation (en espèces)]]))</f>
        <v>0</v>
      </c>
      <c r="P354" s="106">
        <f>IF((Table2[[#This Row],[Coût total ]]-Table2[[#This Row],[Financement de l''organisation (en espèces)]])&lt;1500000, 0, (Table2[[#This Row],[Coût total ]]-Table2[[#This Row],[Financement de l''organisation (en espèces)]]))</f>
        <v>0</v>
      </c>
      <c r="Q354" s="1" t="b">
        <f>Table2[[#This Row],[Erreurs de partage des coûts]]="Erreur de partage des coûts"</f>
        <v>0</v>
      </c>
    </row>
    <row r="355" spans="2:17" s="1" customFormat="1" ht="30" customHeight="1" x14ac:dyDescent="0.45">
      <c r="B355" s="2"/>
      <c r="C355" s="48">
        <v>0</v>
      </c>
      <c r="D355" s="51"/>
      <c r="E355" s="53">
        <f>Table2[[#This Row],[Coût unitaire (Sans taxes)]]*Table2[[#This Row],[Nombre d''unités]]</f>
        <v>0</v>
      </c>
      <c r="F355" s="117"/>
      <c r="G355" s="118">
        <f>SUM(Table2[[#This Row],[Coût total ]]*0.3)</f>
        <v>0</v>
      </c>
      <c r="H355" s="119">
        <f>Table2[[#This Row],[Coût total ]]-Table2[[#This Row],[Financement de l''organisation (en espèces)]]</f>
        <v>0</v>
      </c>
      <c r="I355" s="3"/>
      <c r="J355" s="3"/>
      <c r="K35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5" s="146" t="str">
        <f>IF(AND(Table2[[#This Row],[Coût total ]]&gt;0, NOT((ISBLANK(Table2[[#This Row],[Catégorie des coûts]]))),NOT((ISBLANK(Table2[[#This Row],[Poste de dépense (Nom de l''item sur le devis)]]))), Table2[[#This Row],[Erreurs de partage des coûts]]="Aucune erreur identifiée!", NOT((ISBLANK(Table2[[#This Row],[Fournisseur]])))), "Complète", N355)</f>
        <v>Inutilisée</v>
      </c>
      <c r="M355" s="120">
        <f>IF(OR(Table2[[#This Row],[Verif2++]]=TRUE, AND(NOT(ISBLANK(Table2[[#This Row],[Poste de dépense (Nom de l''item sur le devis)]])),Table2[[#This Row],[Coût total ]]&lt;=0,Table2[[#This Row],[Financement de l''organisation (en espèces)]]&lt;=0,Table2[[#This Row],[Validité des entrées]]="Incomplète")), 1, 0)</f>
        <v>0</v>
      </c>
      <c r="N355" s="1" t="str">
        <f>IF(NOT(ISBLANK(Table2[[#This Row],[Poste de dépense (Nom de l''item sur le devis)]])), "Incomplète","Inutilisée")</f>
        <v>Inutilisée</v>
      </c>
      <c r="O355" s="106">
        <f>IF((Table2[[#This Row],[Coût total ]]-Table2[[#This Row],[Financement de l''organisation (en espèces)]])&gt;1500000, 1500000, (Table2[[#This Row],[Coût total ]]-Table2[[#This Row],[Financement de l''organisation (en espèces)]]))</f>
        <v>0</v>
      </c>
      <c r="P355" s="106">
        <f>IF((Table2[[#This Row],[Coût total ]]-Table2[[#This Row],[Financement de l''organisation (en espèces)]])&lt;1500000, 0, (Table2[[#This Row],[Coût total ]]-Table2[[#This Row],[Financement de l''organisation (en espèces)]]))</f>
        <v>0</v>
      </c>
      <c r="Q355" s="1" t="b">
        <f>Table2[[#This Row],[Erreurs de partage des coûts]]="Erreur de partage des coûts"</f>
        <v>0</v>
      </c>
    </row>
    <row r="356" spans="2:17" s="1" customFormat="1" ht="30" customHeight="1" x14ac:dyDescent="0.45">
      <c r="B356" s="2"/>
      <c r="C356" s="48">
        <v>0</v>
      </c>
      <c r="D356" s="51"/>
      <c r="E356" s="53">
        <f>Table2[[#This Row],[Coût unitaire (Sans taxes)]]*Table2[[#This Row],[Nombre d''unités]]</f>
        <v>0</v>
      </c>
      <c r="F356" s="117"/>
      <c r="G356" s="118">
        <f>SUM(Table2[[#This Row],[Coût total ]]*0.3)</f>
        <v>0</v>
      </c>
      <c r="H356" s="119">
        <f>Table2[[#This Row],[Coût total ]]-Table2[[#This Row],[Financement de l''organisation (en espèces)]]</f>
        <v>0</v>
      </c>
      <c r="I356" s="3"/>
      <c r="J356" s="3"/>
      <c r="K35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6" s="146" t="str">
        <f>IF(AND(Table2[[#This Row],[Coût total ]]&gt;0, NOT((ISBLANK(Table2[[#This Row],[Catégorie des coûts]]))),NOT((ISBLANK(Table2[[#This Row],[Poste de dépense (Nom de l''item sur le devis)]]))), Table2[[#This Row],[Erreurs de partage des coûts]]="Aucune erreur identifiée!", NOT((ISBLANK(Table2[[#This Row],[Fournisseur]])))), "Complète", N356)</f>
        <v>Inutilisée</v>
      </c>
      <c r="M356" s="120">
        <f>IF(OR(Table2[[#This Row],[Verif2++]]=TRUE, AND(NOT(ISBLANK(Table2[[#This Row],[Poste de dépense (Nom de l''item sur le devis)]])),Table2[[#This Row],[Coût total ]]&lt;=0,Table2[[#This Row],[Financement de l''organisation (en espèces)]]&lt;=0,Table2[[#This Row],[Validité des entrées]]="Incomplète")), 1, 0)</f>
        <v>0</v>
      </c>
      <c r="N356" s="1" t="str">
        <f>IF(NOT(ISBLANK(Table2[[#This Row],[Poste de dépense (Nom de l''item sur le devis)]])), "Incomplète","Inutilisée")</f>
        <v>Inutilisée</v>
      </c>
      <c r="O356" s="106">
        <f>IF((Table2[[#This Row],[Coût total ]]-Table2[[#This Row],[Financement de l''organisation (en espèces)]])&gt;1500000, 1500000, (Table2[[#This Row],[Coût total ]]-Table2[[#This Row],[Financement de l''organisation (en espèces)]]))</f>
        <v>0</v>
      </c>
      <c r="P356" s="106">
        <f>IF((Table2[[#This Row],[Coût total ]]-Table2[[#This Row],[Financement de l''organisation (en espèces)]])&lt;1500000, 0, (Table2[[#This Row],[Coût total ]]-Table2[[#This Row],[Financement de l''organisation (en espèces)]]))</f>
        <v>0</v>
      </c>
      <c r="Q356" s="1" t="b">
        <f>Table2[[#This Row],[Erreurs de partage des coûts]]="Erreur de partage des coûts"</f>
        <v>0</v>
      </c>
    </row>
    <row r="357" spans="2:17" s="1" customFormat="1" ht="30" customHeight="1" x14ac:dyDescent="0.45">
      <c r="B357" s="2"/>
      <c r="C357" s="48">
        <v>0</v>
      </c>
      <c r="D357" s="51"/>
      <c r="E357" s="53">
        <f>Table2[[#This Row],[Coût unitaire (Sans taxes)]]*Table2[[#This Row],[Nombre d''unités]]</f>
        <v>0</v>
      </c>
      <c r="F357" s="117"/>
      <c r="G357" s="118">
        <f>SUM(Table2[[#This Row],[Coût total ]]*0.3)</f>
        <v>0</v>
      </c>
      <c r="H357" s="119">
        <f>Table2[[#This Row],[Coût total ]]-Table2[[#This Row],[Financement de l''organisation (en espèces)]]</f>
        <v>0</v>
      </c>
      <c r="I357" s="3"/>
      <c r="J357" s="3"/>
      <c r="K35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7" s="146" t="str">
        <f>IF(AND(Table2[[#This Row],[Coût total ]]&gt;0, NOT((ISBLANK(Table2[[#This Row],[Catégorie des coûts]]))),NOT((ISBLANK(Table2[[#This Row],[Poste de dépense (Nom de l''item sur le devis)]]))), Table2[[#This Row],[Erreurs de partage des coûts]]="Aucune erreur identifiée!", NOT((ISBLANK(Table2[[#This Row],[Fournisseur]])))), "Complète", N357)</f>
        <v>Inutilisée</v>
      </c>
      <c r="M357" s="120">
        <f>IF(OR(Table2[[#This Row],[Verif2++]]=TRUE, AND(NOT(ISBLANK(Table2[[#This Row],[Poste de dépense (Nom de l''item sur le devis)]])),Table2[[#This Row],[Coût total ]]&lt;=0,Table2[[#This Row],[Financement de l''organisation (en espèces)]]&lt;=0,Table2[[#This Row],[Validité des entrées]]="Incomplète")), 1, 0)</f>
        <v>0</v>
      </c>
      <c r="N357" s="1" t="str">
        <f>IF(NOT(ISBLANK(Table2[[#This Row],[Poste de dépense (Nom de l''item sur le devis)]])), "Incomplète","Inutilisée")</f>
        <v>Inutilisée</v>
      </c>
      <c r="O357" s="106">
        <f>IF((Table2[[#This Row],[Coût total ]]-Table2[[#This Row],[Financement de l''organisation (en espèces)]])&gt;1500000, 1500000, (Table2[[#This Row],[Coût total ]]-Table2[[#This Row],[Financement de l''organisation (en espèces)]]))</f>
        <v>0</v>
      </c>
      <c r="P357" s="106">
        <f>IF((Table2[[#This Row],[Coût total ]]-Table2[[#This Row],[Financement de l''organisation (en espèces)]])&lt;1500000, 0, (Table2[[#This Row],[Coût total ]]-Table2[[#This Row],[Financement de l''organisation (en espèces)]]))</f>
        <v>0</v>
      </c>
      <c r="Q357" s="1" t="b">
        <f>Table2[[#This Row],[Erreurs de partage des coûts]]="Erreur de partage des coûts"</f>
        <v>0</v>
      </c>
    </row>
    <row r="358" spans="2:17" s="1" customFormat="1" ht="30" customHeight="1" x14ac:dyDescent="0.45">
      <c r="B358" s="2"/>
      <c r="C358" s="48">
        <v>0</v>
      </c>
      <c r="D358" s="51"/>
      <c r="E358" s="53">
        <f>Table2[[#This Row],[Coût unitaire (Sans taxes)]]*Table2[[#This Row],[Nombre d''unités]]</f>
        <v>0</v>
      </c>
      <c r="F358" s="117"/>
      <c r="G358" s="118">
        <f>SUM(Table2[[#This Row],[Coût total ]]*0.3)</f>
        <v>0</v>
      </c>
      <c r="H358" s="119">
        <f>Table2[[#This Row],[Coût total ]]-Table2[[#This Row],[Financement de l''organisation (en espèces)]]</f>
        <v>0</v>
      </c>
      <c r="I358" s="3"/>
      <c r="J358" s="3"/>
      <c r="K35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8" s="146" t="str">
        <f>IF(AND(Table2[[#This Row],[Coût total ]]&gt;0, NOT((ISBLANK(Table2[[#This Row],[Catégorie des coûts]]))),NOT((ISBLANK(Table2[[#This Row],[Poste de dépense (Nom de l''item sur le devis)]]))), Table2[[#This Row],[Erreurs de partage des coûts]]="Aucune erreur identifiée!", NOT((ISBLANK(Table2[[#This Row],[Fournisseur]])))), "Complète", N358)</f>
        <v>Inutilisée</v>
      </c>
      <c r="M358" s="120">
        <f>IF(OR(Table2[[#This Row],[Verif2++]]=TRUE, AND(NOT(ISBLANK(Table2[[#This Row],[Poste de dépense (Nom de l''item sur le devis)]])),Table2[[#This Row],[Coût total ]]&lt;=0,Table2[[#This Row],[Financement de l''organisation (en espèces)]]&lt;=0,Table2[[#This Row],[Validité des entrées]]="Incomplète")), 1, 0)</f>
        <v>0</v>
      </c>
      <c r="N358" s="1" t="str">
        <f>IF(NOT(ISBLANK(Table2[[#This Row],[Poste de dépense (Nom de l''item sur le devis)]])), "Incomplète","Inutilisée")</f>
        <v>Inutilisée</v>
      </c>
      <c r="O358" s="106">
        <f>IF((Table2[[#This Row],[Coût total ]]-Table2[[#This Row],[Financement de l''organisation (en espèces)]])&gt;1500000, 1500000, (Table2[[#This Row],[Coût total ]]-Table2[[#This Row],[Financement de l''organisation (en espèces)]]))</f>
        <v>0</v>
      </c>
      <c r="P358" s="106">
        <f>IF((Table2[[#This Row],[Coût total ]]-Table2[[#This Row],[Financement de l''organisation (en espèces)]])&lt;1500000, 0, (Table2[[#This Row],[Coût total ]]-Table2[[#This Row],[Financement de l''organisation (en espèces)]]))</f>
        <v>0</v>
      </c>
      <c r="Q358" s="1" t="b">
        <f>Table2[[#This Row],[Erreurs de partage des coûts]]="Erreur de partage des coûts"</f>
        <v>0</v>
      </c>
    </row>
    <row r="359" spans="2:17" s="1" customFormat="1" ht="30" customHeight="1" x14ac:dyDescent="0.45">
      <c r="B359" s="2"/>
      <c r="C359" s="48">
        <v>0</v>
      </c>
      <c r="D359" s="51"/>
      <c r="E359" s="53">
        <f>Table2[[#This Row],[Coût unitaire (Sans taxes)]]*Table2[[#This Row],[Nombre d''unités]]</f>
        <v>0</v>
      </c>
      <c r="F359" s="117"/>
      <c r="G359" s="118">
        <f>SUM(Table2[[#This Row],[Coût total ]]*0.3)</f>
        <v>0</v>
      </c>
      <c r="H359" s="119">
        <f>Table2[[#This Row],[Coût total ]]-Table2[[#This Row],[Financement de l''organisation (en espèces)]]</f>
        <v>0</v>
      </c>
      <c r="I359" s="3"/>
      <c r="J359" s="3"/>
      <c r="K35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59" s="146" t="str">
        <f>IF(AND(Table2[[#This Row],[Coût total ]]&gt;0, NOT((ISBLANK(Table2[[#This Row],[Catégorie des coûts]]))),NOT((ISBLANK(Table2[[#This Row],[Poste de dépense (Nom de l''item sur le devis)]]))), Table2[[#This Row],[Erreurs de partage des coûts]]="Aucune erreur identifiée!", NOT((ISBLANK(Table2[[#This Row],[Fournisseur]])))), "Complète", N359)</f>
        <v>Inutilisée</v>
      </c>
      <c r="M359" s="120">
        <f>IF(OR(Table2[[#This Row],[Verif2++]]=TRUE, AND(NOT(ISBLANK(Table2[[#This Row],[Poste de dépense (Nom de l''item sur le devis)]])),Table2[[#This Row],[Coût total ]]&lt;=0,Table2[[#This Row],[Financement de l''organisation (en espèces)]]&lt;=0,Table2[[#This Row],[Validité des entrées]]="Incomplète")), 1, 0)</f>
        <v>0</v>
      </c>
      <c r="N359" s="1" t="str">
        <f>IF(NOT(ISBLANK(Table2[[#This Row],[Poste de dépense (Nom de l''item sur le devis)]])), "Incomplète","Inutilisée")</f>
        <v>Inutilisée</v>
      </c>
      <c r="O359" s="106">
        <f>IF((Table2[[#This Row],[Coût total ]]-Table2[[#This Row],[Financement de l''organisation (en espèces)]])&gt;1500000, 1500000, (Table2[[#This Row],[Coût total ]]-Table2[[#This Row],[Financement de l''organisation (en espèces)]]))</f>
        <v>0</v>
      </c>
      <c r="P359" s="106">
        <f>IF((Table2[[#This Row],[Coût total ]]-Table2[[#This Row],[Financement de l''organisation (en espèces)]])&lt;1500000, 0, (Table2[[#This Row],[Coût total ]]-Table2[[#This Row],[Financement de l''organisation (en espèces)]]))</f>
        <v>0</v>
      </c>
      <c r="Q359" s="1" t="b">
        <f>Table2[[#This Row],[Erreurs de partage des coûts]]="Erreur de partage des coûts"</f>
        <v>0</v>
      </c>
    </row>
    <row r="360" spans="2:17" s="1" customFormat="1" ht="30" customHeight="1" x14ac:dyDescent="0.45">
      <c r="B360" s="2"/>
      <c r="C360" s="48">
        <v>0</v>
      </c>
      <c r="D360" s="51"/>
      <c r="E360" s="53">
        <f>Table2[[#This Row],[Coût unitaire (Sans taxes)]]*Table2[[#This Row],[Nombre d''unités]]</f>
        <v>0</v>
      </c>
      <c r="F360" s="117"/>
      <c r="G360" s="118">
        <f>SUM(Table2[[#This Row],[Coût total ]]*0.3)</f>
        <v>0</v>
      </c>
      <c r="H360" s="119">
        <f>Table2[[#This Row],[Coût total ]]-Table2[[#This Row],[Financement de l''organisation (en espèces)]]</f>
        <v>0</v>
      </c>
      <c r="I360" s="3"/>
      <c r="J360" s="3"/>
      <c r="K36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0" s="146" t="str">
        <f>IF(AND(Table2[[#This Row],[Coût total ]]&gt;0, NOT((ISBLANK(Table2[[#This Row],[Catégorie des coûts]]))),NOT((ISBLANK(Table2[[#This Row],[Poste de dépense (Nom de l''item sur le devis)]]))), Table2[[#This Row],[Erreurs de partage des coûts]]="Aucune erreur identifiée!", NOT((ISBLANK(Table2[[#This Row],[Fournisseur]])))), "Complète", N360)</f>
        <v>Inutilisée</v>
      </c>
      <c r="M360" s="120">
        <f>IF(OR(Table2[[#This Row],[Verif2++]]=TRUE, AND(NOT(ISBLANK(Table2[[#This Row],[Poste de dépense (Nom de l''item sur le devis)]])),Table2[[#This Row],[Coût total ]]&lt;=0,Table2[[#This Row],[Financement de l''organisation (en espèces)]]&lt;=0,Table2[[#This Row],[Validité des entrées]]="Incomplète")), 1, 0)</f>
        <v>0</v>
      </c>
      <c r="N360" s="1" t="str">
        <f>IF(NOT(ISBLANK(Table2[[#This Row],[Poste de dépense (Nom de l''item sur le devis)]])), "Incomplète","Inutilisée")</f>
        <v>Inutilisée</v>
      </c>
      <c r="O360" s="106">
        <f>IF((Table2[[#This Row],[Coût total ]]-Table2[[#This Row],[Financement de l''organisation (en espèces)]])&gt;1500000, 1500000, (Table2[[#This Row],[Coût total ]]-Table2[[#This Row],[Financement de l''organisation (en espèces)]]))</f>
        <v>0</v>
      </c>
      <c r="P360" s="106">
        <f>IF((Table2[[#This Row],[Coût total ]]-Table2[[#This Row],[Financement de l''organisation (en espèces)]])&lt;1500000, 0, (Table2[[#This Row],[Coût total ]]-Table2[[#This Row],[Financement de l''organisation (en espèces)]]))</f>
        <v>0</v>
      </c>
      <c r="Q360" s="1" t="b">
        <f>Table2[[#This Row],[Erreurs de partage des coûts]]="Erreur de partage des coûts"</f>
        <v>0</v>
      </c>
    </row>
    <row r="361" spans="2:17" s="1" customFormat="1" ht="30" customHeight="1" x14ac:dyDescent="0.45">
      <c r="B361" s="2"/>
      <c r="C361" s="48">
        <v>0</v>
      </c>
      <c r="D361" s="51"/>
      <c r="E361" s="53">
        <f>Table2[[#This Row],[Coût unitaire (Sans taxes)]]*Table2[[#This Row],[Nombre d''unités]]</f>
        <v>0</v>
      </c>
      <c r="F361" s="117"/>
      <c r="G361" s="118">
        <f>SUM(Table2[[#This Row],[Coût total ]]*0.3)</f>
        <v>0</v>
      </c>
      <c r="H361" s="119">
        <f>Table2[[#This Row],[Coût total ]]-Table2[[#This Row],[Financement de l''organisation (en espèces)]]</f>
        <v>0</v>
      </c>
      <c r="I361" s="3"/>
      <c r="J361" s="3"/>
      <c r="K36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1" s="146" t="str">
        <f>IF(AND(Table2[[#This Row],[Coût total ]]&gt;0, NOT((ISBLANK(Table2[[#This Row],[Catégorie des coûts]]))),NOT((ISBLANK(Table2[[#This Row],[Poste de dépense (Nom de l''item sur le devis)]]))), Table2[[#This Row],[Erreurs de partage des coûts]]="Aucune erreur identifiée!", NOT((ISBLANK(Table2[[#This Row],[Fournisseur]])))), "Complète", N361)</f>
        <v>Inutilisée</v>
      </c>
      <c r="M361" s="120">
        <f>IF(OR(Table2[[#This Row],[Verif2++]]=TRUE, AND(NOT(ISBLANK(Table2[[#This Row],[Poste de dépense (Nom de l''item sur le devis)]])),Table2[[#This Row],[Coût total ]]&lt;=0,Table2[[#This Row],[Financement de l''organisation (en espèces)]]&lt;=0,Table2[[#This Row],[Validité des entrées]]="Incomplète")), 1, 0)</f>
        <v>0</v>
      </c>
      <c r="N361" s="1" t="str">
        <f>IF(NOT(ISBLANK(Table2[[#This Row],[Poste de dépense (Nom de l''item sur le devis)]])), "Incomplète","Inutilisée")</f>
        <v>Inutilisée</v>
      </c>
      <c r="O361" s="106">
        <f>IF((Table2[[#This Row],[Coût total ]]-Table2[[#This Row],[Financement de l''organisation (en espèces)]])&gt;1500000, 1500000, (Table2[[#This Row],[Coût total ]]-Table2[[#This Row],[Financement de l''organisation (en espèces)]]))</f>
        <v>0</v>
      </c>
      <c r="P361" s="106">
        <f>IF((Table2[[#This Row],[Coût total ]]-Table2[[#This Row],[Financement de l''organisation (en espèces)]])&lt;1500000, 0, (Table2[[#This Row],[Coût total ]]-Table2[[#This Row],[Financement de l''organisation (en espèces)]]))</f>
        <v>0</v>
      </c>
      <c r="Q361" s="1" t="b">
        <f>Table2[[#This Row],[Erreurs de partage des coûts]]="Erreur de partage des coûts"</f>
        <v>0</v>
      </c>
    </row>
    <row r="362" spans="2:17" s="1" customFormat="1" ht="30" customHeight="1" x14ac:dyDescent="0.45">
      <c r="B362" s="2"/>
      <c r="C362" s="48">
        <v>0</v>
      </c>
      <c r="D362" s="51"/>
      <c r="E362" s="53">
        <f>Table2[[#This Row],[Coût unitaire (Sans taxes)]]*Table2[[#This Row],[Nombre d''unités]]</f>
        <v>0</v>
      </c>
      <c r="F362" s="117"/>
      <c r="G362" s="118">
        <f>SUM(Table2[[#This Row],[Coût total ]]*0.3)</f>
        <v>0</v>
      </c>
      <c r="H362" s="119">
        <f>Table2[[#This Row],[Coût total ]]-Table2[[#This Row],[Financement de l''organisation (en espèces)]]</f>
        <v>0</v>
      </c>
      <c r="I362" s="3"/>
      <c r="J362" s="3"/>
      <c r="K36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2" s="146" t="str">
        <f>IF(AND(Table2[[#This Row],[Coût total ]]&gt;0, NOT((ISBLANK(Table2[[#This Row],[Catégorie des coûts]]))),NOT((ISBLANK(Table2[[#This Row],[Poste de dépense (Nom de l''item sur le devis)]]))), Table2[[#This Row],[Erreurs de partage des coûts]]="Aucune erreur identifiée!", NOT((ISBLANK(Table2[[#This Row],[Fournisseur]])))), "Complète", N362)</f>
        <v>Inutilisée</v>
      </c>
      <c r="M362" s="120">
        <f>IF(OR(Table2[[#This Row],[Verif2++]]=TRUE, AND(NOT(ISBLANK(Table2[[#This Row],[Poste de dépense (Nom de l''item sur le devis)]])),Table2[[#This Row],[Coût total ]]&lt;=0,Table2[[#This Row],[Financement de l''organisation (en espèces)]]&lt;=0,Table2[[#This Row],[Validité des entrées]]="Incomplète")), 1, 0)</f>
        <v>0</v>
      </c>
      <c r="N362" s="1" t="str">
        <f>IF(NOT(ISBLANK(Table2[[#This Row],[Poste de dépense (Nom de l''item sur le devis)]])), "Incomplète","Inutilisée")</f>
        <v>Inutilisée</v>
      </c>
      <c r="O362" s="106">
        <f>IF((Table2[[#This Row],[Coût total ]]-Table2[[#This Row],[Financement de l''organisation (en espèces)]])&gt;1500000, 1500000, (Table2[[#This Row],[Coût total ]]-Table2[[#This Row],[Financement de l''organisation (en espèces)]]))</f>
        <v>0</v>
      </c>
      <c r="P362" s="106">
        <f>IF((Table2[[#This Row],[Coût total ]]-Table2[[#This Row],[Financement de l''organisation (en espèces)]])&lt;1500000, 0, (Table2[[#This Row],[Coût total ]]-Table2[[#This Row],[Financement de l''organisation (en espèces)]]))</f>
        <v>0</v>
      </c>
      <c r="Q362" s="1" t="b">
        <f>Table2[[#This Row],[Erreurs de partage des coûts]]="Erreur de partage des coûts"</f>
        <v>0</v>
      </c>
    </row>
    <row r="363" spans="2:17" s="1" customFormat="1" ht="30" customHeight="1" x14ac:dyDescent="0.45">
      <c r="B363" s="2"/>
      <c r="C363" s="48">
        <v>0</v>
      </c>
      <c r="D363" s="51"/>
      <c r="E363" s="53">
        <f>Table2[[#This Row],[Coût unitaire (Sans taxes)]]*Table2[[#This Row],[Nombre d''unités]]</f>
        <v>0</v>
      </c>
      <c r="F363" s="117"/>
      <c r="G363" s="118">
        <f>SUM(Table2[[#This Row],[Coût total ]]*0.3)</f>
        <v>0</v>
      </c>
      <c r="H363" s="119">
        <f>Table2[[#This Row],[Coût total ]]-Table2[[#This Row],[Financement de l''organisation (en espèces)]]</f>
        <v>0</v>
      </c>
      <c r="I363" s="3"/>
      <c r="J363" s="3"/>
      <c r="K36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3" s="146" t="str">
        <f>IF(AND(Table2[[#This Row],[Coût total ]]&gt;0, NOT((ISBLANK(Table2[[#This Row],[Catégorie des coûts]]))),NOT((ISBLANK(Table2[[#This Row],[Poste de dépense (Nom de l''item sur le devis)]]))), Table2[[#This Row],[Erreurs de partage des coûts]]="Aucune erreur identifiée!", NOT((ISBLANK(Table2[[#This Row],[Fournisseur]])))), "Complète", N363)</f>
        <v>Inutilisée</v>
      </c>
      <c r="M363" s="120">
        <f>IF(OR(Table2[[#This Row],[Verif2++]]=TRUE, AND(NOT(ISBLANK(Table2[[#This Row],[Poste de dépense (Nom de l''item sur le devis)]])),Table2[[#This Row],[Coût total ]]&lt;=0,Table2[[#This Row],[Financement de l''organisation (en espèces)]]&lt;=0,Table2[[#This Row],[Validité des entrées]]="Incomplète")), 1, 0)</f>
        <v>0</v>
      </c>
      <c r="N363" s="1" t="str">
        <f>IF(NOT(ISBLANK(Table2[[#This Row],[Poste de dépense (Nom de l''item sur le devis)]])), "Incomplète","Inutilisée")</f>
        <v>Inutilisée</v>
      </c>
      <c r="O363" s="106">
        <f>IF((Table2[[#This Row],[Coût total ]]-Table2[[#This Row],[Financement de l''organisation (en espèces)]])&gt;1500000, 1500000, (Table2[[#This Row],[Coût total ]]-Table2[[#This Row],[Financement de l''organisation (en espèces)]]))</f>
        <v>0</v>
      </c>
      <c r="P363" s="106">
        <f>IF((Table2[[#This Row],[Coût total ]]-Table2[[#This Row],[Financement de l''organisation (en espèces)]])&lt;1500000, 0, (Table2[[#This Row],[Coût total ]]-Table2[[#This Row],[Financement de l''organisation (en espèces)]]))</f>
        <v>0</v>
      </c>
      <c r="Q363" s="1" t="b">
        <f>Table2[[#This Row],[Erreurs de partage des coûts]]="Erreur de partage des coûts"</f>
        <v>0</v>
      </c>
    </row>
    <row r="364" spans="2:17" s="1" customFormat="1" ht="30" customHeight="1" x14ac:dyDescent="0.45">
      <c r="B364" s="2"/>
      <c r="C364" s="48">
        <v>0</v>
      </c>
      <c r="D364" s="51"/>
      <c r="E364" s="53">
        <f>Table2[[#This Row],[Coût unitaire (Sans taxes)]]*Table2[[#This Row],[Nombre d''unités]]</f>
        <v>0</v>
      </c>
      <c r="F364" s="117"/>
      <c r="G364" s="118">
        <f>SUM(Table2[[#This Row],[Coût total ]]*0.3)</f>
        <v>0</v>
      </c>
      <c r="H364" s="119">
        <f>Table2[[#This Row],[Coût total ]]-Table2[[#This Row],[Financement de l''organisation (en espèces)]]</f>
        <v>0</v>
      </c>
      <c r="I364" s="3"/>
      <c r="J364" s="3"/>
      <c r="K36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4" s="146" t="str">
        <f>IF(AND(Table2[[#This Row],[Coût total ]]&gt;0, NOT((ISBLANK(Table2[[#This Row],[Catégorie des coûts]]))),NOT((ISBLANK(Table2[[#This Row],[Poste de dépense (Nom de l''item sur le devis)]]))), Table2[[#This Row],[Erreurs de partage des coûts]]="Aucune erreur identifiée!", NOT((ISBLANK(Table2[[#This Row],[Fournisseur]])))), "Complète", N364)</f>
        <v>Inutilisée</v>
      </c>
      <c r="M364" s="120">
        <f>IF(OR(Table2[[#This Row],[Verif2++]]=TRUE, AND(NOT(ISBLANK(Table2[[#This Row],[Poste de dépense (Nom de l''item sur le devis)]])),Table2[[#This Row],[Coût total ]]&lt;=0,Table2[[#This Row],[Financement de l''organisation (en espèces)]]&lt;=0,Table2[[#This Row],[Validité des entrées]]="Incomplète")), 1, 0)</f>
        <v>0</v>
      </c>
      <c r="N364" s="1" t="str">
        <f>IF(NOT(ISBLANK(Table2[[#This Row],[Poste de dépense (Nom de l''item sur le devis)]])), "Incomplète","Inutilisée")</f>
        <v>Inutilisée</v>
      </c>
      <c r="O364" s="106">
        <f>IF((Table2[[#This Row],[Coût total ]]-Table2[[#This Row],[Financement de l''organisation (en espèces)]])&gt;1500000, 1500000, (Table2[[#This Row],[Coût total ]]-Table2[[#This Row],[Financement de l''organisation (en espèces)]]))</f>
        <v>0</v>
      </c>
      <c r="P364" s="106">
        <f>IF((Table2[[#This Row],[Coût total ]]-Table2[[#This Row],[Financement de l''organisation (en espèces)]])&lt;1500000, 0, (Table2[[#This Row],[Coût total ]]-Table2[[#This Row],[Financement de l''organisation (en espèces)]]))</f>
        <v>0</v>
      </c>
      <c r="Q364" s="1" t="b">
        <f>Table2[[#This Row],[Erreurs de partage des coûts]]="Erreur de partage des coûts"</f>
        <v>0</v>
      </c>
    </row>
    <row r="365" spans="2:17" s="1" customFormat="1" ht="30" customHeight="1" x14ac:dyDescent="0.45">
      <c r="B365" s="2"/>
      <c r="C365" s="48">
        <v>0</v>
      </c>
      <c r="D365" s="51"/>
      <c r="E365" s="53">
        <f>Table2[[#This Row],[Coût unitaire (Sans taxes)]]*Table2[[#This Row],[Nombre d''unités]]</f>
        <v>0</v>
      </c>
      <c r="F365" s="117"/>
      <c r="G365" s="118">
        <f>SUM(Table2[[#This Row],[Coût total ]]*0.3)</f>
        <v>0</v>
      </c>
      <c r="H365" s="119">
        <f>Table2[[#This Row],[Coût total ]]-Table2[[#This Row],[Financement de l''organisation (en espèces)]]</f>
        <v>0</v>
      </c>
      <c r="I365" s="3"/>
      <c r="J365" s="3"/>
      <c r="K36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5" s="146" t="str">
        <f>IF(AND(Table2[[#This Row],[Coût total ]]&gt;0, NOT((ISBLANK(Table2[[#This Row],[Catégorie des coûts]]))),NOT((ISBLANK(Table2[[#This Row],[Poste de dépense (Nom de l''item sur le devis)]]))), Table2[[#This Row],[Erreurs de partage des coûts]]="Aucune erreur identifiée!", NOT((ISBLANK(Table2[[#This Row],[Fournisseur]])))), "Complète", N365)</f>
        <v>Inutilisée</v>
      </c>
      <c r="M365" s="120">
        <f>IF(OR(Table2[[#This Row],[Verif2++]]=TRUE, AND(NOT(ISBLANK(Table2[[#This Row],[Poste de dépense (Nom de l''item sur le devis)]])),Table2[[#This Row],[Coût total ]]&lt;=0,Table2[[#This Row],[Financement de l''organisation (en espèces)]]&lt;=0,Table2[[#This Row],[Validité des entrées]]="Incomplète")), 1, 0)</f>
        <v>0</v>
      </c>
      <c r="N365" s="1" t="str">
        <f>IF(NOT(ISBLANK(Table2[[#This Row],[Poste de dépense (Nom de l''item sur le devis)]])), "Incomplète","Inutilisée")</f>
        <v>Inutilisée</v>
      </c>
      <c r="O365" s="106">
        <f>IF((Table2[[#This Row],[Coût total ]]-Table2[[#This Row],[Financement de l''organisation (en espèces)]])&gt;1500000, 1500000, (Table2[[#This Row],[Coût total ]]-Table2[[#This Row],[Financement de l''organisation (en espèces)]]))</f>
        <v>0</v>
      </c>
      <c r="P365" s="106">
        <f>IF((Table2[[#This Row],[Coût total ]]-Table2[[#This Row],[Financement de l''organisation (en espèces)]])&lt;1500000, 0, (Table2[[#This Row],[Coût total ]]-Table2[[#This Row],[Financement de l''organisation (en espèces)]]))</f>
        <v>0</v>
      </c>
      <c r="Q365" s="1" t="b">
        <f>Table2[[#This Row],[Erreurs de partage des coûts]]="Erreur de partage des coûts"</f>
        <v>0</v>
      </c>
    </row>
    <row r="366" spans="2:17" s="1" customFormat="1" ht="30" customHeight="1" x14ac:dyDescent="0.45">
      <c r="B366" s="2"/>
      <c r="C366" s="48">
        <v>0</v>
      </c>
      <c r="D366" s="51"/>
      <c r="E366" s="53">
        <f>Table2[[#This Row],[Coût unitaire (Sans taxes)]]*Table2[[#This Row],[Nombre d''unités]]</f>
        <v>0</v>
      </c>
      <c r="F366" s="117"/>
      <c r="G366" s="118">
        <f>SUM(Table2[[#This Row],[Coût total ]]*0.3)</f>
        <v>0</v>
      </c>
      <c r="H366" s="119">
        <f>Table2[[#This Row],[Coût total ]]-Table2[[#This Row],[Financement de l''organisation (en espèces)]]</f>
        <v>0</v>
      </c>
      <c r="I366" s="3"/>
      <c r="J366" s="3"/>
      <c r="K36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6" s="146" t="str">
        <f>IF(AND(Table2[[#This Row],[Coût total ]]&gt;0, NOT((ISBLANK(Table2[[#This Row],[Catégorie des coûts]]))),NOT((ISBLANK(Table2[[#This Row],[Poste de dépense (Nom de l''item sur le devis)]]))), Table2[[#This Row],[Erreurs de partage des coûts]]="Aucune erreur identifiée!", NOT((ISBLANK(Table2[[#This Row],[Fournisseur]])))), "Complète", N366)</f>
        <v>Inutilisée</v>
      </c>
      <c r="M366" s="120">
        <f>IF(OR(Table2[[#This Row],[Verif2++]]=TRUE, AND(NOT(ISBLANK(Table2[[#This Row],[Poste de dépense (Nom de l''item sur le devis)]])),Table2[[#This Row],[Coût total ]]&lt;=0,Table2[[#This Row],[Financement de l''organisation (en espèces)]]&lt;=0,Table2[[#This Row],[Validité des entrées]]="Incomplète")), 1, 0)</f>
        <v>0</v>
      </c>
      <c r="N366" s="1" t="str">
        <f>IF(NOT(ISBLANK(Table2[[#This Row],[Poste de dépense (Nom de l''item sur le devis)]])), "Incomplète","Inutilisée")</f>
        <v>Inutilisée</v>
      </c>
      <c r="O366" s="106">
        <f>IF((Table2[[#This Row],[Coût total ]]-Table2[[#This Row],[Financement de l''organisation (en espèces)]])&gt;1500000, 1500000, (Table2[[#This Row],[Coût total ]]-Table2[[#This Row],[Financement de l''organisation (en espèces)]]))</f>
        <v>0</v>
      </c>
      <c r="P366" s="106">
        <f>IF((Table2[[#This Row],[Coût total ]]-Table2[[#This Row],[Financement de l''organisation (en espèces)]])&lt;1500000, 0, (Table2[[#This Row],[Coût total ]]-Table2[[#This Row],[Financement de l''organisation (en espèces)]]))</f>
        <v>0</v>
      </c>
      <c r="Q366" s="1" t="b">
        <f>Table2[[#This Row],[Erreurs de partage des coûts]]="Erreur de partage des coûts"</f>
        <v>0</v>
      </c>
    </row>
    <row r="367" spans="2:17" s="1" customFormat="1" ht="30" customHeight="1" x14ac:dyDescent="0.45">
      <c r="B367" s="2"/>
      <c r="C367" s="48">
        <v>0</v>
      </c>
      <c r="D367" s="51"/>
      <c r="E367" s="53">
        <f>Table2[[#This Row],[Coût unitaire (Sans taxes)]]*Table2[[#This Row],[Nombre d''unités]]</f>
        <v>0</v>
      </c>
      <c r="F367" s="117"/>
      <c r="G367" s="118">
        <f>SUM(Table2[[#This Row],[Coût total ]]*0.3)</f>
        <v>0</v>
      </c>
      <c r="H367" s="119">
        <f>Table2[[#This Row],[Coût total ]]-Table2[[#This Row],[Financement de l''organisation (en espèces)]]</f>
        <v>0</v>
      </c>
      <c r="I367" s="3"/>
      <c r="J367" s="3"/>
      <c r="K36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7" s="146" t="str">
        <f>IF(AND(Table2[[#This Row],[Coût total ]]&gt;0, NOT((ISBLANK(Table2[[#This Row],[Catégorie des coûts]]))),NOT((ISBLANK(Table2[[#This Row],[Poste de dépense (Nom de l''item sur le devis)]]))), Table2[[#This Row],[Erreurs de partage des coûts]]="Aucune erreur identifiée!", NOT((ISBLANK(Table2[[#This Row],[Fournisseur]])))), "Complète", N367)</f>
        <v>Inutilisée</v>
      </c>
      <c r="M367" s="120">
        <f>IF(OR(Table2[[#This Row],[Verif2++]]=TRUE, AND(NOT(ISBLANK(Table2[[#This Row],[Poste de dépense (Nom de l''item sur le devis)]])),Table2[[#This Row],[Coût total ]]&lt;=0,Table2[[#This Row],[Financement de l''organisation (en espèces)]]&lt;=0,Table2[[#This Row],[Validité des entrées]]="Incomplète")), 1, 0)</f>
        <v>0</v>
      </c>
      <c r="N367" s="1" t="str">
        <f>IF(NOT(ISBLANK(Table2[[#This Row],[Poste de dépense (Nom de l''item sur le devis)]])), "Incomplète","Inutilisée")</f>
        <v>Inutilisée</v>
      </c>
      <c r="O367" s="106">
        <f>IF((Table2[[#This Row],[Coût total ]]-Table2[[#This Row],[Financement de l''organisation (en espèces)]])&gt;1500000, 1500000, (Table2[[#This Row],[Coût total ]]-Table2[[#This Row],[Financement de l''organisation (en espèces)]]))</f>
        <v>0</v>
      </c>
      <c r="P367" s="106">
        <f>IF((Table2[[#This Row],[Coût total ]]-Table2[[#This Row],[Financement de l''organisation (en espèces)]])&lt;1500000, 0, (Table2[[#This Row],[Coût total ]]-Table2[[#This Row],[Financement de l''organisation (en espèces)]]))</f>
        <v>0</v>
      </c>
      <c r="Q367" s="1" t="b">
        <f>Table2[[#This Row],[Erreurs de partage des coûts]]="Erreur de partage des coûts"</f>
        <v>0</v>
      </c>
    </row>
    <row r="368" spans="2:17" s="1" customFormat="1" ht="30" customHeight="1" x14ac:dyDescent="0.45">
      <c r="B368" s="2"/>
      <c r="C368" s="48">
        <v>0</v>
      </c>
      <c r="D368" s="51"/>
      <c r="E368" s="53">
        <f>Table2[[#This Row],[Coût unitaire (Sans taxes)]]*Table2[[#This Row],[Nombre d''unités]]</f>
        <v>0</v>
      </c>
      <c r="F368" s="117"/>
      <c r="G368" s="118">
        <f>SUM(Table2[[#This Row],[Coût total ]]*0.3)</f>
        <v>0</v>
      </c>
      <c r="H368" s="119">
        <f>Table2[[#This Row],[Coût total ]]-Table2[[#This Row],[Financement de l''organisation (en espèces)]]</f>
        <v>0</v>
      </c>
      <c r="I368" s="3"/>
      <c r="J368" s="3"/>
      <c r="K36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8" s="146" t="str">
        <f>IF(AND(Table2[[#This Row],[Coût total ]]&gt;0, NOT((ISBLANK(Table2[[#This Row],[Catégorie des coûts]]))),NOT((ISBLANK(Table2[[#This Row],[Poste de dépense (Nom de l''item sur le devis)]]))), Table2[[#This Row],[Erreurs de partage des coûts]]="Aucune erreur identifiée!", NOT((ISBLANK(Table2[[#This Row],[Fournisseur]])))), "Complète", N368)</f>
        <v>Inutilisée</v>
      </c>
      <c r="M368" s="120">
        <f>IF(OR(Table2[[#This Row],[Verif2++]]=TRUE, AND(NOT(ISBLANK(Table2[[#This Row],[Poste de dépense (Nom de l''item sur le devis)]])),Table2[[#This Row],[Coût total ]]&lt;=0,Table2[[#This Row],[Financement de l''organisation (en espèces)]]&lt;=0,Table2[[#This Row],[Validité des entrées]]="Incomplète")), 1, 0)</f>
        <v>0</v>
      </c>
      <c r="N368" s="1" t="str">
        <f>IF(NOT(ISBLANK(Table2[[#This Row],[Poste de dépense (Nom de l''item sur le devis)]])), "Incomplète","Inutilisée")</f>
        <v>Inutilisée</v>
      </c>
      <c r="O368" s="106">
        <f>IF((Table2[[#This Row],[Coût total ]]-Table2[[#This Row],[Financement de l''organisation (en espèces)]])&gt;1500000, 1500000, (Table2[[#This Row],[Coût total ]]-Table2[[#This Row],[Financement de l''organisation (en espèces)]]))</f>
        <v>0</v>
      </c>
      <c r="P368" s="106">
        <f>IF((Table2[[#This Row],[Coût total ]]-Table2[[#This Row],[Financement de l''organisation (en espèces)]])&lt;1500000, 0, (Table2[[#This Row],[Coût total ]]-Table2[[#This Row],[Financement de l''organisation (en espèces)]]))</f>
        <v>0</v>
      </c>
      <c r="Q368" s="1" t="b">
        <f>Table2[[#This Row],[Erreurs de partage des coûts]]="Erreur de partage des coûts"</f>
        <v>0</v>
      </c>
    </row>
    <row r="369" spans="2:17" s="1" customFormat="1" ht="30" customHeight="1" x14ac:dyDescent="0.45">
      <c r="B369" s="2"/>
      <c r="C369" s="48">
        <v>0</v>
      </c>
      <c r="D369" s="51"/>
      <c r="E369" s="53">
        <f>Table2[[#This Row],[Coût unitaire (Sans taxes)]]*Table2[[#This Row],[Nombre d''unités]]</f>
        <v>0</v>
      </c>
      <c r="F369" s="117"/>
      <c r="G369" s="118">
        <f>SUM(Table2[[#This Row],[Coût total ]]*0.3)</f>
        <v>0</v>
      </c>
      <c r="H369" s="119">
        <f>Table2[[#This Row],[Coût total ]]-Table2[[#This Row],[Financement de l''organisation (en espèces)]]</f>
        <v>0</v>
      </c>
      <c r="I369" s="3"/>
      <c r="J369" s="3"/>
      <c r="K36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69" s="146" t="str">
        <f>IF(AND(Table2[[#This Row],[Coût total ]]&gt;0, NOT((ISBLANK(Table2[[#This Row],[Catégorie des coûts]]))),NOT((ISBLANK(Table2[[#This Row],[Poste de dépense (Nom de l''item sur le devis)]]))), Table2[[#This Row],[Erreurs de partage des coûts]]="Aucune erreur identifiée!", NOT((ISBLANK(Table2[[#This Row],[Fournisseur]])))), "Complète", N369)</f>
        <v>Inutilisée</v>
      </c>
      <c r="M369" s="120">
        <f>IF(OR(Table2[[#This Row],[Verif2++]]=TRUE, AND(NOT(ISBLANK(Table2[[#This Row],[Poste de dépense (Nom de l''item sur le devis)]])),Table2[[#This Row],[Coût total ]]&lt;=0,Table2[[#This Row],[Financement de l''organisation (en espèces)]]&lt;=0,Table2[[#This Row],[Validité des entrées]]="Incomplète")), 1, 0)</f>
        <v>0</v>
      </c>
      <c r="N369" s="1" t="str">
        <f>IF(NOT(ISBLANK(Table2[[#This Row],[Poste de dépense (Nom de l''item sur le devis)]])), "Incomplète","Inutilisée")</f>
        <v>Inutilisée</v>
      </c>
      <c r="O369" s="106">
        <f>IF((Table2[[#This Row],[Coût total ]]-Table2[[#This Row],[Financement de l''organisation (en espèces)]])&gt;1500000, 1500000, (Table2[[#This Row],[Coût total ]]-Table2[[#This Row],[Financement de l''organisation (en espèces)]]))</f>
        <v>0</v>
      </c>
      <c r="P369" s="106">
        <f>IF((Table2[[#This Row],[Coût total ]]-Table2[[#This Row],[Financement de l''organisation (en espèces)]])&lt;1500000, 0, (Table2[[#This Row],[Coût total ]]-Table2[[#This Row],[Financement de l''organisation (en espèces)]]))</f>
        <v>0</v>
      </c>
      <c r="Q369" s="1" t="b">
        <f>Table2[[#This Row],[Erreurs de partage des coûts]]="Erreur de partage des coûts"</f>
        <v>0</v>
      </c>
    </row>
    <row r="370" spans="2:17" s="1" customFormat="1" ht="30" customHeight="1" x14ac:dyDescent="0.45">
      <c r="B370" s="2"/>
      <c r="C370" s="48">
        <v>0</v>
      </c>
      <c r="D370" s="51"/>
      <c r="E370" s="53">
        <f>Table2[[#This Row],[Coût unitaire (Sans taxes)]]*Table2[[#This Row],[Nombre d''unités]]</f>
        <v>0</v>
      </c>
      <c r="F370" s="117"/>
      <c r="G370" s="118">
        <f>SUM(Table2[[#This Row],[Coût total ]]*0.3)</f>
        <v>0</v>
      </c>
      <c r="H370" s="119">
        <f>Table2[[#This Row],[Coût total ]]-Table2[[#This Row],[Financement de l''organisation (en espèces)]]</f>
        <v>0</v>
      </c>
      <c r="I370" s="3"/>
      <c r="J370" s="3"/>
      <c r="K37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0" s="146" t="str">
        <f>IF(AND(Table2[[#This Row],[Coût total ]]&gt;0, NOT((ISBLANK(Table2[[#This Row],[Catégorie des coûts]]))),NOT((ISBLANK(Table2[[#This Row],[Poste de dépense (Nom de l''item sur le devis)]]))), Table2[[#This Row],[Erreurs de partage des coûts]]="Aucune erreur identifiée!", NOT((ISBLANK(Table2[[#This Row],[Fournisseur]])))), "Complète", N370)</f>
        <v>Inutilisée</v>
      </c>
      <c r="M370" s="120">
        <f>IF(OR(Table2[[#This Row],[Verif2++]]=TRUE, AND(NOT(ISBLANK(Table2[[#This Row],[Poste de dépense (Nom de l''item sur le devis)]])),Table2[[#This Row],[Coût total ]]&lt;=0,Table2[[#This Row],[Financement de l''organisation (en espèces)]]&lt;=0,Table2[[#This Row],[Validité des entrées]]="Incomplète")), 1, 0)</f>
        <v>0</v>
      </c>
      <c r="N370" s="1" t="str">
        <f>IF(NOT(ISBLANK(Table2[[#This Row],[Poste de dépense (Nom de l''item sur le devis)]])), "Incomplète","Inutilisée")</f>
        <v>Inutilisée</v>
      </c>
      <c r="O370" s="106">
        <f>IF((Table2[[#This Row],[Coût total ]]-Table2[[#This Row],[Financement de l''organisation (en espèces)]])&gt;1500000, 1500000, (Table2[[#This Row],[Coût total ]]-Table2[[#This Row],[Financement de l''organisation (en espèces)]]))</f>
        <v>0</v>
      </c>
      <c r="P370" s="106">
        <f>IF((Table2[[#This Row],[Coût total ]]-Table2[[#This Row],[Financement de l''organisation (en espèces)]])&lt;1500000, 0, (Table2[[#This Row],[Coût total ]]-Table2[[#This Row],[Financement de l''organisation (en espèces)]]))</f>
        <v>0</v>
      </c>
      <c r="Q370" s="1" t="b">
        <f>Table2[[#This Row],[Erreurs de partage des coûts]]="Erreur de partage des coûts"</f>
        <v>0</v>
      </c>
    </row>
    <row r="371" spans="2:17" s="1" customFormat="1" ht="30" customHeight="1" x14ac:dyDescent="0.45">
      <c r="B371" s="2"/>
      <c r="C371" s="48">
        <v>0</v>
      </c>
      <c r="D371" s="51"/>
      <c r="E371" s="53">
        <f>Table2[[#This Row],[Coût unitaire (Sans taxes)]]*Table2[[#This Row],[Nombre d''unités]]</f>
        <v>0</v>
      </c>
      <c r="F371" s="117"/>
      <c r="G371" s="118">
        <f>SUM(Table2[[#This Row],[Coût total ]]*0.3)</f>
        <v>0</v>
      </c>
      <c r="H371" s="119">
        <f>Table2[[#This Row],[Coût total ]]-Table2[[#This Row],[Financement de l''organisation (en espèces)]]</f>
        <v>0</v>
      </c>
      <c r="I371" s="3"/>
      <c r="J371" s="3"/>
      <c r="K37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1" s="146" t="str">
        <f>IF(AND(Table2[[#This Row],[Coût total ]]&gt;0, NOT((ISBLANK(Table2[[#This Row],[Catégorie des coûts]]))),NOT((ISBLANK(Table2[[#This Row],[Poste de dépense (Nom de l''item sur le devis)]]))), Table2[[#This Row],[Erreurs de partage des coûts]]="Aucune erreur identifiée!", NOT((ISBLANK(Table2[[#This Row],[Fournisseur]])))), "Complète", N371)</f>
        <v>Inutilisée</v>
      </c>
      <c r="M371" s="120">
        <f>IF(OR(Table2[[#This Row],[Verif2++]]=TRUE, AND(NOT(ISBLANK(Table2[[#This Row],[Poste de dépense (Nom de l''item sur le devis)]])),Table2[[#This Row],[Coût total ]]&lt;=0,Table2[[#This Row],[Financement de l''organisation (en espèces)]]&lt;=0,Table2[[#This Row],[Validité des entrées]]="Incomplète")), 1, 0)</f>
        <v>0</v>
      </c>
      <c r="N371" s="1" t="str">
        <f>IF(NOT(ISBLANK(Table2[[#This Row],[Poste de dépense (Nom de l''item sur le devis)]])), "Incomplète","Inutilisée")</f>
        <v>Inutilisée</v>
      </c>
      <c r="O371" s="106">
        <f>IF((Table2[[#This Row],[Coût total ]]-Table2[[#This Row],[Financement de l''organisation (en espèces)]])&gt;1500000, 1500000, (Table2[[#This Row],[Coût total ]]-Table2[[#This Row],[Financement de l''organisation (en espèces)]]))</f>
        <v>0</v>
      </c>
      <c r="P371" s="106">
        <f>IF((Table2[[#This Row],[Coût total ]]-Table2[[#This Row],[Financement de l''organisation (en espèces)]])&lt;1500000, 0, (Table2[[#This Row],[Coût total ]]-Table2[[#This Row],[Financement de l''organisation (en espèces)]]))</f>
        <v>0</v>
      </c>
      <c r="Q371" s="1" t="b">
        <f>Table2[[#This Row],[Erreurs de partage des coûts]]="Erreur de partage des coûts"</f>
        <v>0</v>
      </c>
    </row>
    <row r="372" spans="2:17" s="1" customFormat="1" ht="30" customHeight="1" x14ac:dyDescent="0.45">
      <c r="B372" s="2"/>
      <c r="C372" s="48">
        <v>0</v>
      </c>
      <c r="D372" s="51"/>
      <c r="E372" s="53">
        <f>Table2[[#This Row],[Coût unitaire (Sans taxes)]]*Table2[[#This Row],[Nombre d''unités]]</f>
        <v>0</v>
      </c>
      <c r="F372" s="117"/>
      <c r="G372" s="118">
        <f>SUM(Table2[[#This Row],[Coût total ]]*0.3)</f>
        <v>0</v>
      </c>
      <c r="H372" s="119">
        <f>Table2[[#This Row],[Coût total ]]-Table2[[#This Row],[Financement de l''organisation (en espèces)]]</f>
        <v>0</v>
      </c>
      <c r="I372" s="3"/>
      <c r="J372" s="3"/>
      <c r="K37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2" s="146" t="str">
        <f>IF(AND(Table2[[#This Row],[Coût total ]]&gt;0, NOT((ISBLANK(Table2[[#This Row],[Catégorie des coûts]]))),NOT((ISBLANK(Table2[[#This Row],[Poste de dépense (Nom de l''item sur le devis)]]))), Table2[[#This Row],[Erreurs de partage des coûts]]="Aucune erreur identifiée!", NOT((ISBLANK(Table2[[#This Row],[Fournisseur]])))), "Complète", N372)</f>
        <v>Inutilisée</v>
      </c>
      <c r="M372" s="120">
        <f>IF(OR(Table2[[#This Row],[Verif2++]]=TRUE, AND(NOT(ISBLANK(Table2[[#This Row],[Poste de dépense (Nom de l''item sur le devis)]])),Table2[[#This Row],[Coût total ]]&lt;=0,Table2[[#This Row],[Financement de l''organisation (en espèces)]]&lt;=0,Table2[[#This Row],[Validité des entrées]]="Incomplète")), 1, 0)</f>
        <v>0</v>
      </c>
      <c r="N372" s="1" t="str">
        <f>IF(NOT(ISBLANK(Table2[[#This Row],[Poste de dépense (Nom de l''item sur le devis)]])), "Incomplète","Inutilisée")</f>
        <v>Inutilisée</v>
      </c>
      <c r="O372" s="106">
        <f>IF((Table2[[#This Row],[Coût total ]]-Table2[[#This Row],[Financement de l''organisation (en espèces)]])&gt;1500000, 1500000, (Table2[[#This Row],[Coût total ]]-Table2[[#This Row],[Financement de l''organisation (en espèces)]]))</f>
        <v>0</v>
      </c>
      <c r="P372" s="106">
        <f>IF((Table2[[#This Row],[Coût total ]]-Table2[[#This Row],[Financement de l''organisation (en espèces)]])&lt;1500000, 0, (Table2[[#This Row],[Coût total ]]-Table2[[#This Row],[Financement de l''organisation (en espèces)]]))</f>
        <v>0</v>
      </c>
      <c r="Q372" s="1" t="b">
        <f>Table2[[#This Row],[Erreurs de partage des coûts]]="Erreur de partage des coûts"</f>
        <v>0</v>
      </c>
    </row>
    <row r="373" spans="2:17" s="1" customFormat="1" ht="30" customHeight="1" x14ac:dyDescent="0.45">
      <c r="B373" s="2"/>
      <c r="C373" s="48">
        <v>0</v>
      </c>
      <c r="D373" s="51"/>
      <c r="E373" s="53">
        <f>Table2[[#This Row],[Coût unitaire (Sans taxes)]]*Table2[[#This Row],[Nombre d''unités]]</f>
        <v>0</v>
      </c>
      <c r="F373" s="117"/>
      <c r="G373" s="118">
        <f>SUM(Table2[[#This Row],[Coût total ]]*0.3)</f>
        <v>0</v>
      </c>
      <c r="H373" s="119">
        <f>Table2[[#This Row],[Coût total ]]-Table2[[#This Row],[Financement de l''organisation (en espèces)]]</f>
        <v>0</v>
      </c>
      <c r="I373" s="3"/>
      <c r="J373" s="3"/>
      <c r="K37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3" s="146" t="str">
        <f>IF(AND(Table2[[#This Row],[Coût total ]]&gt;0, NOT((ISBLANK(Table2[[#This Row],[Catégorie des coûts]]))),NOT((ISBLANK(Table2[[#This Row],[Poste de dépense (Nom de l''item sur le devis)]]))), Table2[[#This Row],[Erreurs de partage des coûts]]="Aucune erreur identifiée!", NOT((ISBLANK(Table2[[#This Row],[Fournisseur]])))), "Complète", N373)</f>
        <v>Inutilisée</v>
      </c>
      <c r="M373" s="120">
        <f>IF(OR(Table2[[#This Row],[Verif2++]]=TRUE, AND(NOT(ISBLANK(Table2[[#This Row],[Poste de dépense (Nom de l''item sur le devis)]])),Table2[[#This Row],[Coût total ]]&lt;=0,Table2[[#This Row],[Financement de l''organisation (en espèces)]]&lt;=0,Table2[[#This Row],[Validité des entrées]]="Incomplète")), 1, 0)</f>
        <v>0</v>
      </c>
      <c r="N373" s="1" t="str">
        <f>IF(NOT(ISBLANK(Table2[[#This Row],[Poste de dépense (Nom de l''item sur le devis)]])), "Incomplète","Inutilisée")</f>
        <v>Inutilisée</v>
      </c>
      <c r="O373" s="106">
        <f>IF((Table2[[#This Row],[Coût total ]]-Table2[[#This Row],[Financement de l''organisation (en espèces)]])&gt;1500000, 1500000, (Table2[[#This Row],[Coût total ]]-Table2[[#This Row],[Financement de l''organisation (en espèces)]]))</f>
        <v>0</v>
      </c>
      <c r="P373" s="106">
        <f>IF((Table2[[#This Row],[Coût total ]]-Table2[[#This Row],[Financement de l''organisation (en espèces)]])&lt;1500000, 0, (Table2[[#This Row],[Coût total ]]-Table2[[#This Row],[Financement de l''organisation (en espèces)]]))</f>
        <v>0</v>
      </c>
      <c r="Q373" s="1" t="b">
        <f>Table2[[#This Row],[Erreurs de partage des coûts]]="Erreur de partage des coûts"</f>
        <v>0</v>
      </c>
    </row>
    <row r="374" spans="2:17" s="1" customFormat="1" ht="30" customHeight="1" x14ac:dyDescent="0.45">
      <c r="B374" s="2"/>
      <c r="C374" s="48">
        <v>0</v>
      </c>
      <c r="D374" s="51"/>
      <c r="E374" s="53">
        <f>Table2[[#This Row],[Coût unitaire (Sans taxes)]]*Table2[[#This Row],[Nombre d''unités]]</f>
        <v>0</v>
      </c>
      <c r="F374" s="117"/>
      <c r="G374" s="118">
        <f>SUM(Table2[[#This Row],[Coût total ]]*0.3)</f>
        <v>0</v>
      </c>
      <c r="H374" s="119">
        <f>Table2[[#This Row],[Coût total ]]-Table2[[#This Row],[Financement de l''organisation (en espèces)]]</f>
        <v>0</v>
      </c>
      <c r="I374" s="3"/>
      <c r="J374" s="3"/>
      <c r="K37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4" s="146" t="str">
        <f>IF(AND(Table2[[#This Row],[Coût total ]]&gt;0, NOT((ISBLANK(Table2[[#This Row],[Catégorie des coûts]]))),NOT((ISBLANK(Table2[[#This Row],[Poste de dépense (Nom de l''item sur le devis)]]))), Table2[[#This Row],[Erreurs de partage des coûts]]="Aucune erreur identifiée!", NOT((ISBLANK(Table2[[#This Row],[Fournisseur]])))), "Complète", N374)</f>
        <v>Inutilisée</v>
      </c>
      <c r="M374" s="120">
        <f>IF(OR(Table2[[#This Row],[Verif2++]]=TRUE, AND(NOT(ISBLANK(Table2[[#This Row],[Poste de dépense (Nom de l''item sur le devis)]])),Table2[[#This Row],[Coût total ]]&lt;=0,Table2[[#This Row],[Financement de l''organisation (en espèces)]]&lt;=0,Table2[[#This Row],[Validité des entrées]]="Incomplète")), 1, 0)</f>
        <v>0</v>
      </c>
      <c r="N374" s="1" t="str">
        <f>IF(NOT(ISBLANK(Table2[[#This Row],[Poste de dépense (Nom de l''item sur le devis)]])), "Incomplète","Inutilisée")</f>
        <v>Inutilisée</v>
      </c>
      <c r="O374" s="106">
        <f>IF((Table2[[#This Row],[Coût total ]]-Table2[[#This Row],[Financement de l''organisation (en espèces)]])&gt;1500000, 1500000, (Table2[[#This Row],[Coût total ]]-Table2[[#This Row],[Financement de l''organisation (en espèces)]]))</f>
        <v>0</v>
      </c>
      <c r="P374" s="106">
        <f>IF((Table2[[#This Row],[Coût total ]]-Table2[[#This Row],[Financement de l''organisation (en espèces)]])&lt;1500000, 0, (Table2[[#This Row],[Coût total ]]-Table2[[#This Row],[Financement de l''organisation (en espèces)]]))</f>
        <v>0</v>
      </c>
      <c r="Q374" s="1" t="b">
        <f>Table2[[#This Row],[Erreurs de partage des coûts]]="Erreur de partage des coûts"</f>
        <v>0</v>
      </c>
    </row>
    <row r="375" spans="2:17" s="1" customFormat="1" ht="30" customHeight="1" x14ac:dyDescent="0.45">
      <c r="B375" s="2"/>
      <c r="C375" s="48">
        <v>0</v>
      </c>
      <c r="D375" s="51"/>
      <c r="E375" s="53">
        <f>Table2[[#This Row],[Coût unitaire (Sans taxes)]]*Table2[[#This Row],[Nombre d''unités]]</f>
        <v>0</v>
      </c>
      <c r="F375" s="117"/>
      <c r="G375" s="118">
        <f>SUM(Table2[[#This Row],[Coût total ]]*0.3)</f>
        <v>0</v>
      </c>
      <c r="H375" s="119">
        <f>Table2[[#This Row],[Coût total ]]-Table2[[#This Row],[Financement de l''organisation (en espèces)]]</f>
        <v>0</v>
      </c>
      <c r="I375" s="3"/>
      <c r="J375" s="3"/>
      <c r="K37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5" s="146" t="str">
        <f>IF(AND(Table2[[#This Row],[Coût total ]]&gt;0, NOT((ISBLANK(Table2[[#This Row],[Catégorie des coûts]]))),NOT((ISBLANK(Table2[[#This Row],[Poste de dépense (Nom de l''item sur le devis)]]))), Table2[[#This Row],[Erreurs de partage des coûts]]="Aucune erreur identifiée!", NOT((ISBLANK(Table2[[#This Row],[Fournisseur]])))), "Complète", N375)</f>
        <v>Inutilisée</v>
      </c>
      <c r="M375" s="120">
        <f>IF(OR(Table2[[#This Row],[Verif2++]]=TRUE, AND(NOT(ISBLANK(Table2[[#This Row],[Poste de dépense (Nom de l''item sur le devis)]])),Table2[[#This Row],[Coût total ]]&lt;=0,Table2[[#This Row],[Financement de l''organisation (en espèces)]]&lt;=0,Table2[[#This Row],[Validité des entrées]]="Incomplète")), 1, 0)</f>
        <v>0</v>
      </c>
      <c r="N375" s="1" t="str">
        <f>IF(NOT(ISBLANK(Table2[[#This Row],[Poste de dépense (Nom de l''item sur le devis)]])), "Incomplète","Inutilisée")</f>
        <v>Inutilisée</v>
      </c>
      <c r="O375" s="106">
        <f>IF((Table2[[#This Row],[Coût total ]]-Table2[[#This Row],[Financement de l''organisation (en espèces)]])&gt;1500000, 1500000, (Table2[[#This Row],[Coût total ]]-Table2[[#This Row],[Financement de l''organisation (en espèces)]]))</f>
        <v>0</v>
      </c>
      <c r="P375" s="106">
        <f>IF((Table2[[#This Row],[Coût total ]]-Table2[[#This Row],[Financement de l''organisation (en espèces)]])&lt;1500000, 0, (Table2[[#This Row],[Coût total ]]-Table2[[#This Row],[Financement de l''organisation (en espèces)]]))</f>
        <v>0</v>
      </c>
      <c r="Q375" s="1" t="b">
        <f>Table2[[#This Row],[Erreurs de partage des coûts]]="Erreur de partage des coûts"</f>
        <v>0</v>
      </c>
    </row>
    <row r="376" spans="2:17" s="1" customFormat="1" ht="30" customHeight="1" x14ac:dyDescent="0.45">
      <c r="B376" s="2"/>
      <c r="C376" s="48">
        <v>0</v>
      </c>
      <c r="D376" s="51"/>
      <c r="E376" s="53">
        <f>Table2[[#This Row],[Coût unitaire (Sans taxes)]]*Table2[[#This Row],[Nombre d''unités]]</f>
        <v>0</v>
      </c>
      <c r="F376" s="117"/>
      <c r="G376" s="118">
        <f>SUM(Table2[[#This Row],[Coût total ]]*0.3)</f>
        <v>0</v>
      </c>
      <c r="H376" s="119">
        <f>Table2[[#This Row],[Coût total ]]-Table2[[#This Row],[Financement de l''organisation (en espèces)]]</f>
        <v>0</v>
      </c>
      <c r="I376" s="3"/>
      <c r="J376" s="3"/>
      <c r="K37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6" s="146" t="str">
        <f>IF(AND(Table2[[#This Row],[Coût total ]]&gt;0, NOT((ISBLANK(Table2[[#This Row],[Catégorie des coûts]]))),NOT((ISBLANK(Table2[[#This Row],[Poste de dépense (Nom de l''item sur le devis)]]))), Table2[[#This Row],[Erreurs de partage des coûts]]="Aucune erreur identifiée!", NOT((ISBLANK(Table2[[#This Row],[Fournisseur]])))), "Complète", N376)</f>
        <v>Inutilisée</v>
      </c>
      <c r="M376" s="120">
        <f>IF(OR(Table2[[#This Row],[Verif2++]]=TRUE, AND(NOT(ISBLANK(Table2[[#This Row],[Poste de dépense (Nom de l''item sur le devis)]])),Table2[[#This Row],[Coût total ]]&lt;=0,Table2[[#This Row],[Financement de l''organisation (en espèces)]]&lt;=0,Table2[[#This Row],[Validité des entrées]]="Incomplète")), 1, 0)</f>
        <v>0</v>
      </c>
      <c r="N376" s="1" t="str">
        <f>IF(NOT(ISBLANK(Table2[[#This Row],[Poste de dépense (Nom de l''item sur le devis)]])), "Incomplète","Inutilisée")</f>
        <v>Inutilisée</v>
      </c>
      <c r="O376" s="106">
        <f>IF((Table2[[#This Row],[Coût total ]]-Table2[[#This Row],[Financement de l''organisation (en espèces)]])&gt;1500000, 1500000, (Table2[[#This Row],[Coût total ]]-Table2[[#This Row],[Financement de l''organisation (en espèces)]]))</f>
        <v>0</v>
      </c>
      <c r="P376" s="106">
        <f>IF((Table2[[#This Row],[Coût total ]]-Table2[[#This Row],[Financement de l''organisation (en espèces)]])&lt;1500000, 0, (Table2[[#This Row],[Coût total ]]-Table2[[#This Row],[Financement de l''organisation (en espèces)]]))</f>
        <v>0</v>
      </c>
      <c r="Q376" s="1" t="b">
        <f>Table2[[#This Row],[Erreurs de partage des coûts]]="Erreur de partage des coûts"</f>
        <v>0</v>
      </c>
    </row>
    <row r="377" spans="2:17" s="1" customFormat="1" ht="30" customHeight="1" x14ac:dyDescent="0.45">
      <c r="B377" s="2"/>
      <c r="C377" s="48">
        <v>0</v>
      </c>
      <c r="D377" s="51"/>
      <c r="E377" s="53">
        <f>Table2[[#This Row],[Coût unitaire (Sans taxes)]]*Table2[[#This Row],[Nombre d''unités]]</f>
        <v>0</v>
      </c>
      <c r="F377" s="117"/>
      <c r="G377" s="118">
        <f>SUM(Table2[[#This Row],[Coût total ]]*0.3)</f>
        <v>0</v>
      </c>
      <c r="H377" s="119">
        <f>Table2[[#This Row],[Coût total ]]-Table2[[#This Row],[Financement de l''organisation (en espèces)]]</f>
        <v>0</v>
      </c>
      <c r="I377" s="3"/>
      <c r="J377" s="3"/>
      <c r="K37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7" s="146" t="str">
        <f>IF(AND(Table2[[#This Row],[Coût total ]]&gt;0, NOT((ISBLANK(Table2[[#This Row],[Catégorie des coûts]]))),NOT((ISBLANK(Table2[[#This Row],[Poste de dépense (Nom de l''item sur le devis)]]))), Table2[[#This Row],[Erreurs de partage des coûts]]="Aucune erreur identifiée!", NOT((ISBLANK(Table2[[#This Row],[Fournisseur]])))), "Complète", N377)</f>
        <v>Inutilisée</v>
      </c>
      <c r="M377" s="120">
        <f>IF(OR(Table2[[#This Row],[Verif2++]]=TRUE, AND(NOT(ISBLANK(Table2[[#This Row],[Poste de dépense (Nom de l''item sur le devis)]])),Table2[[#This Row],[Coût total ]]&lt;=0,Table2[[#This Row],[Financement de l''organisation (en espèces)]]&lt;=0,Table2[[#This Row],[Validité des entrées]]="Incomplète")), 1, 0)</f>
        <v>0</v>
      </c>
      <c r="N377" s="1" t="str">
        <f>IF(NOT(ISBLANK(Table2[[#This Row],[Poste de dépense (Nom de l''item sur le devis)]])), "Incomplète","Inutilisée")</f>
        <v>Inutilisée</v>
      </c>
      <c r="O377" s="106">
        <f>IF((Table2[[#This Row],[Coût total ]]-Table2[[#This Row],[Financement de l''organisation (en espèces)]])&gt;1500000, 1500000, (Table2[[#This Row],[Coût total ]]-Table2[[#This Row],[Financement de l''organisation (en espèces)]]))</f>
        <v>0</v>
      </c>
      <c r="P377" s="106">
        <f>IF((Table2[[#This Row],[Coût total ]]-Table2[[#This Row],[Financement de l''organisation (en espèces)]])&lt;1500000, 0, (Table2[[#This Row],[Coût total ]]-Table2[[#This Row],[Financement de l''organisation (en espèces)]]))</f>
        <v>0</v>
      </c>
      <c r="Q377" s="1" t="b">
        <f>Table2[[#This Row],[Erreurs de partage des coûts]]="Erreur de partage des coûts"</f>
        <v>0</v>
      </c>
    </row>
    <row r="378" spans="2:17" s="1" customFormat="1" ht="30" customHeight="1" x14ac:dyDescent="0.45">
      <c r="B378" s="2"/>
      <c r="C378" s="48">
        <v>0</v>
      </c>
      <c r="D378" s="51"/>
      <c r="E378" s="53">
        <f>Table2[[#This Row],[Coût unitaire (Sans taxes)]]*Table2[[#This Row],[Nombre d''unités]]</f>
        <v>0</v>
      </c>
      <c r="F378" s="117"/>
      <c r="G378" s="118">
        <f>SUM(Table2[[#This Row],[Coût total ]]*0.3)</f>
        <v>0</v>
      </c>
      <c r="H378" s="119">
        <f>Table2[[#This Row],[Coût total ]]-Table2[[#This Row],[Financement de l''organisation (en espèces)]]</f>
        <v>0</v>
      </c>
      <c r="I378" s="3"/>
      <c r="J378" s="3"/>
      <c r="K37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8" s="146" t="str">
        <f>IF(AND(Table2[[#This Row],[Coût total ]]&gt;0, NOT((ISBLANK(Table2[[#This Row],[Catégorie des coûts]]))),NOT((ISBLANK(Table2[[#This Row],[Poste de dépense (Nom de l''item sur le devis)]]))), Table2[[#This Row],[Erreurs de partage des coûts]]="Aucune erreur identifiée!", NOT((ISBLANK(Table2[[#This Row],[Fournisseur]])))), "Complète", N378)</f>
        <v>Inutilisée</v>
      </c>
      <c r="M378" s="120">
        <f>IF(OR(Table2[[#This Row],[Verif2++]]=TRUE, AND(NOT(ISBLANK(Table2[[#This Row],[Poste de dépense (Nom de l''item sur le devis)]])),Table2[[#This Row],[Coût total ]]&lt;=0,Table2[[#This Row],[Financement de l''organisation (en espèces)]]&lt;=0,Table2[[#This Row],[Validité des entrées]]="Incomplète")), 1, 0)</f>
        <v>0</v>
      </c>
      <c r="N378" s="1" t="str">
        <f>IF(NOT(ISBLANK(Table2[[#This Row],[Poste de dépense (Nom de l''item sur le devis)]])), "Incomplète","Inutilisée")</f>
        <v>Inutilisée</v>
      </c>
      <c r="O378" s="106">
        <f>IF((Table2[[#This Row],[Coût total ]]-Table2[[#This Row],[Financement de l''organisation (en espèces)]])&gt;1500000, 1500000, (Table2[[#This Row],[Coût total ]]-Table2[[#This Row],[Financement de l''organisation (en espèces)]]))</f>
        <v>0</v>
      </c>
      <c r="P378" s="106">
        <f>IF((Table2[[#This Row],[Coût total ]]-Table2[[#This Row],[Financement de l''organisation (en espèces)]])&lt;1500000, 0, (Table2[[#This Row],[Coût total ]]-Table2[[#This Row],[Financement de l''organisation (en espèces)]]))</f>
        <v>0</v>
      </c>
      <c r="Q378" s="1" t="b">
        <f>Table2[[#This Row],[Erreurs de partage des coûts]]="Erreur de partage des coûts"</f>
        <v>0</v>
      </c>
    </row>
    <row r="379" spans="2:17" s="1" customFormat="1" ht="30" customHeight="1" x14ac:dyDescent="0.45">
      <c r="B379" s="2"/>
      <c r="C379" s="48">
        <v>0</v>
      </c>
      <c r="D379" s="51"/>
      <c r="E379" s="53">
        <f>Table2[[#This Row],[Coût unitaire (Sans taxes)]]*Table2[[#This Row],[Nombre d''unités]]</f>
        <v>0</v>
      </c>
      <c r="F379" s="117"/>
      <c r="G379" s="118">
        <f>SUM(Table2[[#This Row],[Coût total ]]*0.3)</f>
        <v>0</v>
      </c>
      <c r="H379" s="119">
        <f>Table2[[#This Row],[Coût total ]]-Table2[[#This Row],[Financement de l''organisation (en espèces)]]</f>
        <v>0</v>
      </c>
      <c r="I379" s="3"/>
      <c r="J379" s="3"/>
      <c r="K37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79" s="146" t="str">
        <f>IF(AND(Table2[[#This Row],[Coût total ]]&gt;0, NOT((ISBLANK(Table2[[#This Row],[Catégorie des coûts]]))),NOT((ISBLANK(Table2[[#This Row],[Poste de dépense (Nom de l''item sur le devis)]]))), Table2[[#This Row],[Erreurs de partage des coûts]]="Aucune erreur identifiée!", NOT((ISBLANK(Table2[[#This Row],[Fournisseur]])))), "Complète", N379)</f>
        <v>Inutilisée</v>
      </c>
      <c r="M379" s="120">
        <f>IF(OR(Table2[[#This Row],[Verif2++]]=TRUE, AND(NOT(ISBLANK(Table2[[#This Row],[Poste de dépense (Nom de l''item sur le devis)]])),Table2[[#This Row],[Coût total ]]&lt;=0,Table2[[#This Row],[Financement de l''organisation (en espèces)]]&lt;=0,Table2[[#This Row],[Validité des entrées]]="Incomplète")), 1, 0)</f>
        <v>0</v>
      </c>
      <c r="N379" s="1" t="str">
        <f>IF(NOT(ISBLANK(Table2[[#This Row],[Poste de dépense (Nom de l''item sur le devis)]])), "Incomplète","Inutilisée")</f>
        <v>Inutilisée</v>
      </c>
      <c r="O379" s="106">
        <f>IF((Table2[[#This Row],[Coût total ]]-Table2[[#This Row],[Financement de l''organisation (en espèces)]])&gt;1500000, 1500000, (Table2[[#This Row],[Coût total ]]-Table2[[#This Row],[Financement de l''organisation (en espèces)]]))</f>
        <v>0</v>
      </c>
      <c r="P379" s="106">
        <f>IF((Table2[[#This Row],[Coût total ]]-Table2[[#This Row],[Financement de l''organisation (en espèces)]])&lt;1500000, 0, (Table2[[#This Row],[Coût total ]]-Table2[[#This Row],[Financement de l''organisation (en espèces)]]))</f>
        <v>0</v>
      </c>
      <c r="Q379" s="1" t="b">
        <f>Table2[[#This Row],[Erreurs de partage des coûts]]="Erreur de partage des coûts"</f>
        <v>0</v>
      </c>
    </row>
    <row r="380" spans="2:17" s="1" customFormat="1" ht="30" customHeight="1" x14ac:dyDescent="0.45">
      <c r="B380" s="2"/>
      <c r="C380" s="48">
        <v>0</v>
      </c>
      <c r="D380" s="51"/>
      <c r="E380" s="53">
        <f>Table2[[#This Row],[Coût unitaire (Sans taxes)]]*Table2[[#This Row],[Nombre d''unités]]</f>
        <v>0</v>
      </c>
      <c r="F380" s="117"/>
      <c r="G380" s="118">
        <f>SUM(Table2[[#This Row],[Coût total ]]*0.3)</f>
        <v>0</v>
      </c>
      <c r="H380" s="119">
        <f>Table2[[#This Row],[Coût total ]]-Table2[[#This Row],[Financement de l''organisation (en espèces)]]</f>
        <v>0</v>
      </c>
      <c r="I380" s="3"/>
      <c r="J380" s="3"/>
      <c r="K38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0" s="146" t="str">
        <f>IF(AND(Table2[[#This Row],[Coût total ]]&gt;0, NOT((ISBLANK(Table2[[#This Row],[Catégorie des coûts]]))),NOT((ISBLANK(Table2[[#This Row],[Poste de dépense (Nom de l''item sur le devis)]]))), Table2[[#This Row],[Erreurs de partage des coûts]]="Aucune erreur identifiée!", NOT((ISBLANK(Table2[[#This Row],[Fournisseur]])))), "Complète", N380)</f>
        <v>Inutilisée</v>
      </c>
      <c r="M380" s="120">
        <f>IF(OR(Table2[[#This Row],[Verif2++]]=TRUE, AND(NOT(ISBLANK(Table2[[#This Row],[Poste de dépense (Nom de l''item sur le devis)]])),Table2[[#This Row],[Coût total ]]&lt;=0,Table2[[#This Row],[Financement de l''organisation (en espèces)]]&lt;=0,Table2[[#This Row],[Validité des entrées]]="Incomplète")), 1, 0)</f>
        <v>0</v>
      </c>
      <c r="N380" s="1" t="str">
        <f>IF(NOT(ISBLANK(Table2[[#This Row],[Poste de dépense (Nom de l''item sur le devis)]])), "Incomplète","Inutilisée")</f>
        <v>Inutilisée</v>
      </c>
      <c r="O380" s="106">
        <f>IF((Table2[[#This Row],[Coût total ]]-Table2[[#This Row],[Financement de l''organisation (en espèces)]])&gt;1500000, 1500000, (Table2[[#This Row],[Coût total ]]-Table2[[#This Row],[Financement de l''organisation (en espèces)]]))</f>
        <v>0</v>
      </c>
      <c r="P380" s="106">
        <f>IF((Table2[[#This Row],[Coût total ]]-Table2[[#This Row],[Financement de l''organisation (en espèces)]])&lt;1500000, 0, (Table2[[#This Row],[Coût total ]]-Table2[[#This Row],[Financement de l''organisation (en espèces)]]))</f>
        <v>0</v>
      </c>
      <c r="Q380" s="1" t="b">
        <f>Table2[[#This Row],[Erreurs de partage des coûts]]="Erreur de partage des coûts"</f>
        <v>0</v>
      </c>
    </row>
    <row r="381" spans="2:17" s="1" customFormat="1" ht="30" customHeight="1" x14ac:dyDescent="0.45">
      <c r="B381" s="2"/>
      <c r="C381" s="48">
        <v>0</v>
      </c>
      <c r="D381" s="51"/>
      <c r="E381" s="53">
        <f>Table2[[#This Row],[Coût unitaire (Sans taxes)]]*Table2[[#This Row],[Nombre d''unités]]</f>
        <v>0</v>
      </c>
      <c r="F381" s="117"/>
      <c r="G381" s="118">
        <f>SUM(Table2[[#This Row],[Coût total ]]*0.3)</f>
        <v>0</v>
      </c>
      <c r="H381" s="119">
        <f>Table2[[#This Row],[Coût total ]]-Table2[[#This Row],[Financement de l''organisation (en espèces)]]</f>
        <v>0</v>
      </c>
      <c r="I381" s="3"/>
      <c r="J381" s="3"/>
      <c r="K38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1" s="146" t="str">
        <f>IF(AND(Table2[[#This Row],[Coût total ]]&gt;0, NOT((ISBLANK(Table2[[#This Row],[Catégorie des coûts]]))),NOT((ISBLANK(Table2[[#This Row],[Poste de dépense (Nom de l''item sur le devis)]]))), Table2[[#This Row],[Erreurs de partage des coûts]]="Aucune erreur identifiée!", NOT((ISBLANK(Table2[[#This Row],[Fournisseur]])))), "Complète", N381)</f>
        <v>Inutilisée</v>
      </c>
      <c r="M381" s="120">
        <f>IF(OR(Table2[[#This Row],[Verif2++]]=TRUE, AND(NOT(ISBLANK(Table2[[#This Row],[Poste de dépense (Nom de l''item sur le devis)]])),Table2[[#This Row],[Coût total ]]&lt;=0,Table2[[#This Row],[Financement de l''organisation (en espèces)]]&lt;=0,Table2[[#This Row],[Validité des entrées]]="Incomplète")), 1, 0)</f>
        <v>0</v>
      </c>
      <c r="N381" s="1" t="str">
        <f>IF(NOT(ISBLANK(Table2[[#This Row],[Poste de dépense (Nom de l''item sur le devis)]])), "Incomplète","Inutilisée")</f>
        <v>Inutilisée</v>
      </c>
      <c r="O381" s="106">
        <f>IF((Table2[[#This Row],[Coût total ]]-Table2[[#This Row],[Financement de l''organisation (en espèces)]])&gt;1500000, 1500000, (Table2[[#This Row],[Coût total ]]-Table2[[#This Row],[Financement de l''organisation (en espèces)]]))</f>
        <v>0</v>
      </c>
      <c r="P381" s="106">
        <f>IF((Table2[[#This Row],[Coût total ]]-Table2[[#This Row],[Financement de l''organisation (en espèces)]])&lt;1500000, 0, (Table2[[#This Row],[Coût total ]]-Table2[[#This Row],[Financement de l''organisation (en espèces)]]))</f>
        <v>0</v>
      </c>
      <c r="Q381" s="1" t="b">
        <f>Table2[[#This Row],[Erreurs de partage des coûts]]="Erreur de partage des coûts"</f>
        <v>0</v>
      </c>
    </row>
    <row r="382" spans="2:17" s="1" customFormat="1" ht="30" customHeight="1" x14ac:dyDescent="0.45">
      <c r="B382" s="2"/>
      <c r="C382" s="48">
        <v>0</v>
      </c>
      <c r="D382" s="51"/>
      <c r="E382" s="53">
        <f>Table2[[#This Row],[Coût unitaire (Sans taxes)]]*Table2[[#This Row],[Nombre d''unités]]</f>
        <v>0</v>
      </c>
      <c r="F382" s="117"/>
      <c r="G382" s="118">
        <f>SUM(Table2[[#This Row],[Coût total ]]*0.3)</f>
        <v>0</v>
      </c>
      <c r="H382" s="119">
        <f>Table2[[#This Row],[Coût total ]]-Table2[[#This Row],[Financement de l''organisation (en espèces)]]</f>
        <v>0</v>
      </c>
      <c r="I382" s="3"/>
      <c r="J382" s="3"/>
      <c r="K38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2" s="146" t="str">
        <f>IF(AND(Table2[[#This Row],[Coût total ]]&gt;0, NOT((ISBLANK(Table2[[#This Row],[Catégorie des coûts]]))),NOT((ISBLANK(Table2[[#This Row],[Poste de dépense (Nom de l''item sur le devis)]]))), Table2[[#This Row],[Erreurs de partage des coûts]]="Aucune erreur identifiée!", NOT((ISBLANK(Table2[[#This Row],[Fournisseur]])))), "Complète", N382)</f>
        <v>Inutilisée</v>
      </c>
      <c r="M382" s="120">
        <f>IF(OR(Table2[[#This Row],[Verif2++]]=TRUE, AND(NOT(ISBLANK(Table2[[#This Row],[Poste de dépense (Nom de l''item sur le devis)]])),Table2[[#This Row],[Coût total ]]&lt;=0,Table2[[#This Row],[Financement de l''organisation (en espèces)]]&lt;=0,Table2[[#This Row],[Validité des entrées]]="Incomplète")), 1, 0)</f>
        <v>0</v>
      </c>
      <c r="N382" s="1" t="str">
        <f>IF(NOT(ISBLANK(Table2[[#This Row],[Poste de dépense (Nom de l''item sur le devis)]])), "Incomplète","Inutilisée")</f>
        <v>Inutilisée</v>
      </c>
      <c r="O382" s="106">
        <f>IF((Table2[[#This Row],[Coût total ]]-Table2[[#This Row],[Financement de l''organisation (en espèces)]])&gt;1500000, 1500000, (Table2[[#This Row],[Coût total ]]-Table2[[#This Row],[Financement de l''organisation (en espèces)]]))</f>
        <v>0</v>
      </c>
      <c r="P382" s="106">
        <f>IF((Table2[[#This Row],[Coût total ]]-Table2[[#This Row],[Financement de l''organisation (en espèces)]])&lt;1500000, 0, (Table2[[#This Row],[Coût total ]]-Table2[[#This Row],[Financement de l''organisation (en espèces)]]))</f>
        <v>0</v>
      </c>
      <c r="Q382" s="1" t="b">
        <f>Table2[[#This Row],[Erreurs de partage des coûts]]="Erreur de partage des coûts"</f>
        <v>0</v>
      </c>
    </row>
    <row r="383" spans="2:17" s="1" customFormat="1" ht="30" customHeight="1" x14ac:dyDescent="0.45">
      <c r="B383" s="2"/>
      <c r="C383" s="48">
        <v>0</v>
      </c>
      <c r="D383" s="51"/>
      <c r="E383" s="53">
        <f>Table2[[#This Row],[Coût unitaire (Sans taxes)]]*Table2[[#This Row],[Nombre d''unités]]</f>
        <v>0</v>
      </c>
      <c r="F383" s="117"/>
      <c r="G383" s="118">
        <f>SUM(Table2[[#This Row],[Coût total ]]*0.3)</f>
        <v>0</v>
      </c>
      <c r="H383" s="119">
        <f>Table2[[#This Row],[Coût total ]]-Table2[[#This Row],[Financement de l''organisation (en espèces)]]</f>
        <v>0</v>
      </c>
      <c r="I383" s="3"/>
      <c r="J383" s="3"/>
      <c r="K38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3" s="146" t="str">
        <f>IF(AND(Table2[[#This Row],[Coût total ]]&gt;0, NOT((ISBLANK(Table2[[#This Row],[Catégorie des coûts]]))),NOT((ISBLANK(Table2[[#This Row],[Poste de dépense (Nom de l''item sur le devis)]]))), Table2[[#This Row],[Erreurs de partage des coûts]]="Aucune erreur identifiée!", NOT((ISBLANK(Table2[[#This Row],[Fournisseur]])))), "Complète", N383)</f>
        <v>Inutilisée</v>
      </c>
      <c r="M383" s="120">
        <f>IF(OR(Table2[[#This Row],[Verif2++]]=TRUE, AND(NOT(ISBLANK(Table2[[#This Row],[Poste de dépense (Nom de l''item sur le devis)]])),Table2[[#This Row],[Coût total ]]&lt;=0,Table2[[#This Row],[Financement de l''organisation (en espèces)]]&lt;=0,Table2[[#This Row],[Validité des entrées]]="Incomplète")), 1, 0)</f>
        <v>0</v>
      </c>
      <c r="N383" s="1" t="str">
        <f>IF(NOT(ISBLANK(Table2[[#This Row],[Poste de dépense (Nom de l''item sur le devis)]])), "Incomplète","Inutilisée")</f>
        <v>Inutilisée</v>
      </c>
      <c r="O383" s="106">
        <f>IF((Table2[[#This Row],[Coût total ]]-Table2[[#This Row],[Financement de l''organisation (en espèces)]])&gt;1500000, 1500000, (Table2[[#This Row],[Coût total ]]-Table2[[#This Row],[Financement de l''organisation (en espèces)]]))</f>
        <v>0</v>
      </c>
      <c r="P383" s="106">
        <f>IF((Table2[[#This Row],[Coût total ]]-Table2[[#This Row],[Financement de l''organisation (en espèces)]])&lt;1500000, 0, (Table2[[#This Row],[Coût total ]]-Table2[[#This Row],[Financement de l''organisation (en espèces)]]))</f>
        <v>0</v>
      </c>
      <c r="Q383" s="1" t="b">
        <f>Table2[[#This Row],[Erreurs de partage des coûts]]="Erreur de partage des coûts"</f>
        <v>0</v>
      </c>
    </row>
    <row r="384" spans="2:17" s="1" customFormat="1" ht="30" customHeight="1" x14ac:dyDescent="0.45">
      <c r="B384" s="2"/>
      <c r="C384" s="48">
        <v>0</v>
      </c>
      <c r="D384" s="51"/>
      <c r="E384" s="53">
        <f>Table2[[#This Row],[Coût unitaire (Sans taxes)]]*Table2[[#This Row],[Nombre d''unités]]</f>
        <v>0</v>
      </c>
      <c r="F384" s="117"/>
      <c r="G384" s="118">
        <f>SUM(Table2[[#This Row],[Coût total ]]*0.3)</f>
        <v>0</v>
      </c>
      <c r="H384" s="119">
        <f>Table2[[#This Row],[Coût total ]]-Table2[[#This Row],[Financement de l''organisation (en espèces)]]</f>
        <v>0</v>
      </c>
      <c r="I384" s="3"/>
      <c r="J384" s="3"/>
      <c r="K38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4" s="146" t="str">
        <f>IF(AND(Table2[[#This Row],[Coût total ]]&gt;0, NOT((ISBLANK(Table2[[#This Row],[Catégorie des coûts]]))),NOT((ISBLANK(Table2[[#This Row],[Poste de dépense (Nom de l''item sur le devis)]]))), Table2[[#This Row],[Erreurs de partage des coûts]]="Aucune erreur identifiée!", NOT((ISBLANK(Table2[[#This Row],[Fournisseur]])))), "Complète", N384)</f>
        <v>Inutilisée</v>
      </c>
      <c r="M384" s="120">
        <f>IF(OR(Table2[[#This Row],[Verif2++]]=TRUE, AND(NOT(ISBLANK(Table2[[#This Row],[Poste de dépense (Nom de l''item sur le devis)]])),Table2[[#This Row],[Coût total ]]&lt;=0,Table2[[#This Row],[Financement de l''organisation (en espèces)]]&lt;=0,Table2[[#This Row],[Validité des entrées]]="Incomplète")), 1, 0)</f>
        <v>0</v>
      </c>
      <c r="N384" s="1" t="str">
        <f>IF(NOT(ISBLANK(Table2[[#This Row],[Poste de dépense (Nom de l''item sur le devis)]])), "Incomplète","Inutilisée")</f>
        <v>Inutilisée</v>
      </c>
      <c r="O384" s="106">
        <f>IF((Table2[[#This Row],[Coût total ]]-Table2[[#This Row],[Financement de l''organisation (en espèces)]])&gt;1500000, 1500000, (Table2[[#This Row],[Coût total ]]-Table2[[#This Row],[Financement de l''organisation (en espèces)]]))</f>
        <v>0</v>
      </c>
      <c r="P384" s="106">
        <f>IF((Table2[[#This Row],[Coût total ]]-Table2[[#This Row],[Financement de l''organisation (en espèces)]])&lt;1500000, 0, (Table2[[#This Row],[Coût total ]]-Table2[[#This Row],[Financement de l''organisation (en espèces)]]))</f>
        <v>0</v>
      </c>
      <c r="Q384" s="1" t="b">
        <f>Table2[[#This Row],[Erreurs de partage des coûts]]="Erreur de partage des coûts"</f>
        <v>0</v>
      </c>
    </row>
    <row r="385" spans="2:17" s="1" customFormat="1" ht="30" customHeight="1" x14ac:dyDescent="0.45">
      <c r="B385" s="2"/>
      <c r="C385" s="48">
        <v>0</v>
      </c>
      <c r="D385" s="51"/>
      <c r="E385" s="53">
        <f>Table2[[#This Row],[Coût unitaire (Sans taxes)]]*Table2[[#This Row],[Nombre d''unités]]</f>
        <v>0</v>
      </c>
      <c r="F385" s="117"/>
      <c r="G385" s="118">
        <f>SUM(Table2[[#This Row],[Coût total ]]*0.3)</f>
        <v>0</v>
      </c>
      <c r="H385" s="119">
        <f>Table2[[#This Row],[Coût total ]]-Table2[[#This Row],[Financement de l''organisation (en espèces)]]</f>
        <v>0</v>
      </c>
      <c r="I385" s="3"/>
      <c r="J385" s="3"/>
      <c r="K38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5" s="146" t="str">
        <f>IF(AND(Table2[[#This Row],[Coût total ]]&gt;0, NOT((ISBLANK(Table2[[#This Row],[Catégorie des coûts]]))),NOT((ISBLANK(Table2[[#This Row],[Poste de dépense (Nom de l''item sur le devis)]]))), Table2[[#This Row],[Erreurs de partage des coûts]]="Aucune erreur identifiée!", NOT((ISBLANK(Table2[[#This Row],[Fournisseur]])))), "Complète", N385)</f>
        <v>Inutilisée</v>
      </c>
      <c r="M385" s="120">
        <f>IF(OR(Table2[[#This Row],[Verif2++]]=TRUE, AND(NOT(ISBLANK(Table2[[#This Row],[Poste de dépense (Nom de l''item sur le devis)]])),Table2[[#This Row],[Coût total ]]&lt;=0,Table2[[#This Row],[Financement de l''organisation (en espèces)]]&lt;=0,Table2[[#This Row],[Validité des entrées]]="Incomplète")), 1, 0)</f>
        <v>0</v>
      </c>
      <c r="N385" s="1" t="str">
        <f>IF(NOT(ISBLANK(Table2[[#This Row],[Poste de dépense (Nom de l''item sur le devis)]])), "Incomplète","Inutilisée")</f>
        <v>Inutilisée</v>
      </c>
      <c r="O385" s="106">
        <f>IF((Table2[[#This Row],[Coût total ]]-Table2[[#This Row],[Financement de l''organisation (en espèces)]])&gt;1500000, 1500000, (Table2[[#This Row],[Coût total ]]-Table2[[#This Row],[Financement de l''organisation (en espèces)]]))</f>
        <v>0</v>
      </c>
      <c r="P385" s="106">
        <f>IF((Table2[[#This Row],[Coût total ]]-Table2[[#This Row],[Financement de l''organisation (en espèces)]])&lt;1500000, 0, (Table2[[#This Row],[Coût total ]]-Table2[[#This Row],[Financement de l''organisation (en espèces)]]))</f>
        <v>0</v>
      </c>
      <c r="Q385" s="1" t="b">
        <f>Table2[[#This Row],[Erreurs de partage des coûts]]="Erreur de partage des coûts"</f>
        <v>0</v>
      </c>
    </row>
    <row r="386" spans="2:17" s="1" customFormat="1" ht="30" customHeight="1" x14ac:dyDescent="0.45">
      <c r="B386" s="2"/>
      <c r="C386" s="48">
        <v>0</v>
      </c>
      <c r="D386" s="51"/>
      <c r="E386" s="53">
        <f>Table2[[#This Row],[Coût unitaire (Sans taxes)]]*Table2[[#This Row],[Nombre d''unités]]</f>
        <v>0</v>
      </c>
      <c r="F386" s="117"/>
      <c r="G386" s="118">
        <f>SUM(Table2[[#This Row],[Coût total ]]*0.3)</f>
        <v>0</v>
      </c>
      <c r="H386" s="119">
        <f>Table2[[#This Row],[Coût total ]]-Table2[[#This Row],[Financement de l''organisation (en espèces)]]</f>
        <v>0</v>
      </c>
      <c r="I386" s="3"/>
      <c r="J386" s="3"/>
      <c r="K38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6" s="146" t="str">
        <f>IF(AND(Table2[[#This Row],[Coût total ]]&gt;0, NOT((ISBLANK(Table2[[#This Row],[Catégorie des coûts]]))),NOT((ISBLANK(Table2[[#This Row],[Poste de dépense (Nom de l''item sur le devis)]]))), Table2[[#This Row],[Erreurs de partage des coûts]]="Aucune erreur identifiée!", NOT((ISBLANK(Table2[[#This Row],[Fournisseur]])))), "Complète", N386)</f>
        <v>Inutilisée</v>
      </c>
      <c r="M386" s="120">
        <f>IF(OR(Table2[[#This Row],[Verif2++]]=TRUE, AND(NOT(ISBLANK(Table2[[#This Row],[Poste de dépense (Nom de l''item sur le devis)]])),Table2[[#This Row],[Coût total ]]&lt;=0,Table2[[#This Row],[Financement de l''organisation (en espèces)]]&lt;=0,Table2[[#This Row],[Validité des entrées]]="Incomplète")), 1, 0)</f>
        <v>0</v>
      </c>
      <c r="N386" s="1" t="str">
        <f>IF(NOT(ISBLANK(Table2[[#This Row],[Poste de dépense (Nom de l''item sur le devis)]])), "Incomplète","Inutilisée")</f>
        <v>Inutilisée</v>
      </c>
      <c r="O386" s="106">
        <f>IF((Table2[[#This Row],[Coût total ]]-Table2[[#This Row],[Financement de l''organisation (en espèces)]])&gt;1500000, 1500000, (Table2[[#This Row],[Coût total ]]-Table2[[#This Row],[Financement de l''organisation (en espèces)]]))</f>
        <v>0</v>
      </c>
      <c r="P386" s="106">
        <f>IF((Table2[[#This Row],[Coût total ]]-Table2[[#This Row],[Financement de l''organisation (en espèces)]])&lt;1500000, 0, (Table2[[#This Row],[Coût total ]]-Table2[[#This Row],[Financement de l''organisation (en espèces)]]))</f>
        <v>0</v>
      </c>
      <c r="Q386" s="1" t="b">
        <f>Table2[[#This Row],[Erreurs de partage des coûts]]="Erreur de partage des coûts"</f>
        <v>0</v>
      </c>
    </row>
    <row r="387" spans="2:17" s="1" customFormat="1" ht="30" customHeight="1" x14ac:dyDescent="0.45">
      <c r="B387" s="2"/>
      <c r="C387" s="48">
        <v>0</v>
      </c>
      <c r="D387" s="51"/>
      <c r="E387" s="53">
        <f>Table2[[#This Row],[Coût unitaire (Sans taxes)]]*Table2[[#This Row],[Nombre d''unités]]</f>
        <v>0</v>
      </c>
      <c r="F387" s="117"/>
      <c r="G387" s="118">
        <f>SUM(Table2[[#This Row],[Coût total ]]*0.3)</f>
        <v>0</v>
      </c>
      <c r="H387" s="119">
        <f>Table2[[#This Row],[Coût total ]]-Table2[[#This Row],[Financement de l''organisation (en espèces)]]</f>
        <v>0</v>
      </c>
      <c r="I387" s="3"/>
      <c r="J387" s="3"/>
      <c r="K38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7" s="146" t="str">
        <f>IF(AND(Table2[[#This Row],[Coût total ]]&gt;0, NOT((ISBLANK(Table2[[#This Row],[Catégorie des coûts]]))),NOT((ISBLANK(Table2[[#This Row],[Poste de dépense (Nom de l''item sur le devis)]]))), Table2[[#This Row],[Erreurs de partage des coûts]]="Aucune erreur identifiée!", NOT((ISBLANK(Table2[[#This Row],[Fournisseur]])))), "Complète", N387)</f>
        <v>Inutilisée</v>
      </c>
      <c r="M387" s="120">
        <f>IF(OR(Table2[[#This Row],[Verif2++]]=TRUE, AND(NOT(ISBLANK(Table2[[#This Row],[Poste de dépense (Nom de l''item sur le devis)]])),Table2[[#This Row],[Coût total ]]&lt;=0,Table2[[#This Row],[Financement de l''organisation (en espèces)]]&lt;=0,Table2[[#This Row],[Validité des entrées]]="Incomplète")), 1, 0)</f>
        <v>0</v>
      </c>
      <c r="N387" s="1" t="str">
        <f>IF(NOT(ISBLANK(Table2[[#This Row],[Poste de dépense (Nom de l''item sur le devis)]])), "Incomplète","Inutilisée")</f>
        <v>Inutilisée</v>
      </c>
      <c r="O387" s="106">
        <f>IF((Table2[[#This Row],[Coût total ]]-Table2[[#This Row],[Financement de l''organisation (en espèces)]])&gt;1500000, 1500000, (Table2[[#This Row],[Coût total ]]-Table2[[#This Row],[Financement de l''organisation (en espèces)]]))</f>
        <v>0</v>
      </c>
      <c r="P387" s="106">
        <f>IF((Table2[[#This Row],[Coût total ]]-Table2[[#This Row],[Financement de l''organisation (en espèces)]])&lt;1500000, 0, (Table2[[#This Row],[Coût total ]]-Table2[[#This Row],[Financement de l''organisation (en espèces)]]))</f>
        <v>0</v>
      </c>
      <c r="Q387" s="1" t="b">
        <f>Table2[[#This Row],[Erreurs de partage des coûts]]="Erreur de partage des coûts"</f>
        <v>0</v>
      </c>
    </row>
    <row r="388" spans="2:17" s="1" customFormat="1" ht="30" customHeight="1" x14ac:dyDescent="0.45">
      <c r="B388" s="2"/>
      <c r="C388" s="48">
        <v>0</v>
      </c>
      <c r="D388" s="51"/>
      <c r="E388" s="53">
        <f>Table2[[#This Row],[Coût unitaire (Sans taxes)]]*Table2[[#This Row],[Nombre d''unités]]</f>
        <v>0</v>
      </c>
      <c r="F388" s="117"/>
      <c r="G388" s="118">
        <f>SUM(Table2[[#This Row],[Coût total ]]*0.3)</f>
        <v>0</v>
      </c>
      <c r="H388" s="119">
        <f>Table2[[#This Row],[Coût total ]]-Table2[[#This Row],[Financement de l''organisation (en espèces)]]</f>
        <v>0</v>
      </c>
      <c r="I388" s="3"/>
      <c r="J388" s="3"/>
      <c r="K38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8" s="146" t="str">
        <f>IF(AND(Table2[[#This Row],[Coût total ]]&gt;0, NOT((ISBLANK(Table2[[#This Row],[Catégorie des coûts]]))),NOT((ISBLANK(Table2[[#This Row],[Poste de dépense (Nom de l''item sur le devis)]]))), Table2[[#This Row],[Erreurs de partage des coûts]]="Aucune erreur identifiée!", NOT((ISBLANK(Table2[[#This Row],[Fournisseur]])))), "Complète", N388)</f>
        <v>Inutilisée</v>
      </c>
      <c r="M388" s="120">
        <f>IF(OR(Table2[[#This Row],[Verif2++]]=TRUE, AND(NOT(ISBLANK(Table2[[#This Row],[Poste de dépense (Nom de l''item sur le devis)]])),Table2[[#This Row],[Coût total ]]&lt;=0,Table2[[#This Row],[Financement de l''organisation (en espèces)]]&lt;=0,Table2[[#This Row],[Validité des entrées]]="Incomplète")), 1, 0)</f>
        <v>0</v>
      </c>
      <c r="N388" s="1" t="str">
        <f>IF(NOT(ISBLANK(Table2[[#This Row],[Poste de dépense (Nom de l''item sur le devis)]])), "Incomplète","Inutilisée")</f>
        <v>Inutilisée</v>
      </c>
      <c r="O388" s="106">
        <f>IF((Table2[[#This Row],[Coût total ]]-Table2[[#This Row],[Financement de l''organisation (en espèces)]])&gt;1500000, 1500000, (Table2[[#This Row],[Coût total ]]-Table2[[#This Row],[Financement de l''organisation (en espèces)]]))</f>
        <v>0</v>
      </c>
      <c r="P388" s="106">
        <f>IF((Table2[[#This Row],[Coût total ]]-Table2[[#This Row],[Financement de l''organisation (en espèces)]])&lt;1500000, 0, (Table2[[#This Row],[Coût total ]]-Table2[[#This Row],[Financement de l''organisation (en espèces)]]))</f>
        <v>0</v>
      </c>
      <c r="Q388" s="1" t="b">
        <f>Table2[[#This Row],[Erreurs de partage des coûts]]="Erreur de partage des coûts"</f>
        <v>0</v>
      </c>
    </row>
    <row r="389" spans="2:17" s="1" customFormat="1" ht="30" customHeight="1" x14ac:dyDescent="0.45">
      <c r="B389" s="2"/>
      <c r="C389" s="48">
        <v>0</v>
      </c>
      <c r="D389" s="51"/>
      <c r="E389" s="53">
        <f>Table2[[#This Row],[Coût unitaire (Sans taxes)]]*Table2[[#This Row],[Nombre d''unités]]</f>
        <v>0</v>
      </c>
      <c r="F389" s="117"/>
      <c r="G389" s="118">
        <f>SUM(Table2[[#This Row],[Coût total ]]*0.3)</f>
        <v>0</v>
      </c>
      <c r="H389" s="119">
        <f>Table2[[#This Row],[Coût total ]]-Table2[[#This Row],[Financement de l''organisation (en espèces)]]</f>
        <v>0</v>
      </c>
      <c r="I389" s="3"/>
      <c r="J389" s="3"/>
      <c r="K38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89" s="146" t="str">
        <f>IF(AND(Table2[[#This Row],[Coût total ]]&gt;0, NOT((ISBLANK(Table2[[#This Row],[Catégorie des coûts]]))),NOT((ISBLANK(Table2[[#This Row],[Poste de dépense (Nom de l''item sur le devis)]]))), Table2[[#This Row],[Erreurs de partage des coûts]]="Aucune erreur identifiée!", NOT((ISBLANK(Table2[[#This Row],[Fournisseur]])))), "Complète", N389)</f>
        <v>Inutilisée</v>
      </c>
      <c r="M389" s="120">
        <f>IF(OR(Table2[[#This Row],[Verif2++]]=TRUE, AND(NOT(ISBLANK(Table2[[#This Row],[Poste de dépense (Nom de l''item sur le devis)]])),Table2[[#This Row],[Coût total ]]&lt;=0,Table2[[#This Row],[Financement de l''organisation (en espèces)]]&lt;=0,Table2[[#This Row],[Validité des entrées]]="Incomplète")), 1, 0)</f>
        <v>0</v>
      </c>
      <c r="N389" s="1" t="str">
        <f>IF(NOT(ISBLANK(Table2[[#This Row],[Poste de dépense (Nom de l''item sur le devis)]])), "Incomplète","Inutilisée")</f>
        <v>Inutilisée</v>
      </c>
      <c r="O389" s="106">
        <f>IF((Table2[[#This Row],[Coût total ]]-Table2[[#This Row],[Financement de l''organisation (en espèces)]])&gt;1500000, 1500000, (Table2[[#This Row],[Coût total ]]-Table2[[#This Row],[Financement de l''organisation (en espèces)]]))</f>
        <v>0</v>
      </c>
      <c r="P389" s="106">
        <f>IF((Table2[[#This Row],[Coût total ]]-Table2[[#This Row],[Financement de l''organisation (en espèces)]])&lt;1500000, 0, (Table2[[#This Row],[Coût total ]]-Table2[[#This Row],[Financement de l''organisation (en espèces)]]))</f>
        <v>0</v>
      </c>
      <c r="Q389" s="1" t="b">
        <f>Table2[[#This Row],[Erreurs de partage des coûts]]="Erreur de partage des coûts"</f>
        <v>0</v>
      </c>
    </row>
    <row r="390" spans="2:17" s="1" customFormat="1" ht="30" customHeight="1" x14ac:dyDescent="0.45">
      <c r="B390" s="2"/>
      <c r="C390" s="48">
        <v>0</v>
      </c>
      <c r="D390" s="51"/>
      <c r="E390" s="53">
        <f>Table2[[#This Row],[Coût unitaire (Sans taxes)]]*Table2[[#This Row],[Nombre d''unités]]</f>
        <v>0</v>
      </c>
      <c r="F390" s="117"/>
      <c r="G390" s="118">
        <f>SUM(Table2[[#This Row],[Coût total ]]*0.3)</f>
        <v>0</v>
      </c>
      <c r="H390" s="119">
        <f>Table2[[#This Row],[Coût total ]]-Table2[[#This Row],[Financement de l''organisation (en espèces)]]</f>
        <v>0</v>
      </c>
      <c r="I390" s="3"/>
      <c r="J390" s="3"/>
      <c r="K39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0" s="146" t="str">
        <f>IF(AND(Table2[[#This Row],[Coût total ]]&gt;0, NOT((ISBLANK(Table2[[#This Row],[Catégorie des coûts]]))),NOT((ISBLANK(Table2[[#This Row],[Poste de dépense (Nom de l''item sur le devis)]]))), Table2[[#This Row],[Erreurs de partage des coûts]]="Aucune erreur identifiée!", NOT((ISBLANK(Table2[[#This Row],[Fournisseur]])))), "Complète", N390)</f>
        <v>Inutilisée</v>
      </c>
      <c r="M390" s="120">
        <f>IF(OR(Table2[[#This Row],[Verif2++]]=TRUE, AND(NOT(ISBLANK(Table2[[#This Row],[Poste de dépense (Nom de l''item sur le devis)]])),Table2[[#This Row],[Coût total ]]&lt;=0,Table2[[#This Row],[Financement de l''organisation (en espèces)]]&lt;=0,Table2[[#This Row],[Validité des entrées]]="Incomplète")), 1, 0)</f>
        <v>0</v>
      </c>
      <c r="N390" s="1" t="str">
        <f>IF(NOT(ISBLANK(Table2[[#This Row],[Poste de dépense (Nom de l''item sur le devis)]])), "Incomplète","Inutilisée")</f>
        <v>Inutilisée</v>
      </c>
      <c r="O390" s="106">
        <f>IF((Table2[[#This Row],[Coût total ]]-Table2[[#This Row],[Financement de l''organisation (en espèces)]])&gt;1500000, 1500000, (Table2[[#This Row],[Coût total ]]-Table2[[#This Row],[Financement de l''organisation (en espèces)]]))</f>
        <v>0</v>
      </c>
      <c r="P390" s="106">
        <f>IF((Table2[[#This Row],[Coût total ]]-Table2[[#This Row],[Financement de l''organisation (en espèces)]])&lt;1500000, 0, (Table2[[#This Row],[Coût total ]]-Table2[[#This Row],[Financement de l''organisation (en espèces)]]))</f>
        <v>0</v>
      </c>
      <c r="Q390" s="1" t="b">
        <f>Table2[[#This Row],[Erreurs de partage des coûts]]="Erreur de partage des coûts"</f>
        <v>0</v>
      </c>
    </row>
    <row r="391" spans="2:17" s="1" customFormat="1" ht="30" customHeight="1" x14ac:dyDescent="0.45">
      <c r="B391" s="2"/>
      <c r="C391" s="48">
        <v>0</v>
      </c>
      <c r="D391" s="51"/>
      <c r="E391" s="53">
        <f>Table2[[#This Row],[Coût unitaire (Sans taxes)]]*Table2[[#This Row],[Nombre d''unités]]</f>
        <v>0</v>
      </c>
      <c r="F391" s="117"/>
      <c r="G391" s="118">
        <f>SUM(Table2[[#This Row],[Coût total ]]*0.3)</f>
        <v>0</v>
      </c>
      <c r="H391" s="119">
        <f>Table2[[#This Row],[Coût total ]]-Table2[[#This Row],[Financement de l''organisation (en espèces)]]</f>
        <v>0</v>
      </c>
      <c r="I391" s="3"/>
      <c r="J391" s="3"/>
      <c r="K39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1" s="146" t="str">
        <f>IF(AND(Table2[[#This Row],[Coût total ]]&gt;0, NOT((ISBLANK(Table2[[#This Row],[Catégorie des coûts]]))),NOT((ISBLANK(Table2[[#This Row],[Poste de dépense (Nom de l''item sur le devis)]]))), Table2[[#This Row],[Erreurs de partage des coûts]]="Aucune erreur identifiée!", NOT((ISBLANK(Table2[[#This Row],[Fournisseur]])))), "Complète", N391)</f>
        <v>Inutilisée</v>
      </c>
      <c r="M391" s="120">
        <f>IF(OR(Table2[[#This Row],[Verif2++]]=TRUE, AND(NOT(ISBLANK(Table2[[#This Row],[Poste de dépense (Nom de l''item sur le devis)]])),Table2[[#This Row],[Coût total ]]&lt;=0,Table2[[#This Row],[Financement de l''organisation (en espèces)]]&lt;=0,Table2[[#This Row],[Validité des entrées]]="Incomplète")), 1, 0)</f>
        <v>0</v>
      </c>
      <c r="N391" s="1" t="str">
        <f>IF(NOT(ISBLANK(Table2[[#This Row],[Poste de dépense (Nom de l''item sur le devis)]])), "Incomplète","Inutilisée")</f>
        <v>Inutilisée</v>
      </c>
      <c r="O391" s="106">
        <f>IF((Table2[[#This Row],[Coût total ]]-Table2[[#This Row],[Financement de l''organisation (en espèces)]])&gt;1500000, 1500000, (Table2[[#This Row],[Coût total ]]-Table2[[#This Row],[Financement de l''organisation (en espèces)]]))</f>
        <v>0</v>
      </c>
      <c r="P391" s="106">
        <f>IF((Table2[[#This Row],[Coût total ]]-Table2[[#This Row],[Financement de l''organisation (en espèces)]])&lt;1500000, 0, (Table2[[#This Row],[Coût total ]]-Table2[[#This Row],[Financement de l''organisation (en espèces)]]))</f>
        <v>0</v>
      </c>
      <c r="Q391" s="1" t="b">
        <f>Table2[[#This Row],[Erreurs de partage des coûts]]="Erreur de partage des coûts"</f>
        <v>0</v>
      </c>
    </row>
    <row r="392" spans="2:17" s="1" customFormat="1" ht="30" customHeight="1" x14ac:dyDescent="0.45">
      <c r="B392" s="2"/>
      <c r="C392" s="48">
        <v>0</v>
      </c>
      <c r="D392" s="51"/>
      <c r="E392" s="53">
        <f>Table2[[#This Row],[Coût unitaire (Sans taxes)]]*Table2[[#This Row],[Nombre d''unités]]</f>
        <v>0</v>
      </c>
      <c r="F392" s="117"/>
      <c r="G392" s="118">
        <f>SUM(Table2[[#This Row],[Coût total ]]*0.3)</f>
        <v>0</v>
      </c>
      <c r="H392" s="119">
        <f>Table2[[#This Row],[Coût total ]]-Table2[[#This Row],[Financement de l''organisation (en espèces)]]</f>
        <v>0</v>
      </c>
      <c r="I392" s="3"/>
      <c r="J392" s="3"/>
      <c r="K39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2" s="146" t="str">
        <f>IF(AND(Table2[[#This Row],[Coût total ]]&gt;0, NOT((ISBLANK(Table2[[#This Row],[Catégorie des coûts]]))),NOT((ISBLANK(Table2[[#This Row],[Poste de dépense (Nom de l''item sur le devis)]]))), Table2[[#This Row],[Erreurs de partage des coûts]]="Aucune erreur identifiée!", NOT((ISBLANK(Table2[[#This Row],[Fournisseur]])))), "Complète", N392)</f>
        <v>Inutilisée</v>
      </c>
      <c r="M392" s="120">
        <f>IF(OR(Table2[[#This Row],[Verif2++]]=TRUE, AND(NOT(ISBLANK(Table2[[#This Row],[Poste de dépense (Nom de l''item sur le devis)]])),Table2[[#This Row],[Coût total ]]&lt;=0,Table2[[#This Row],[Financement de l''organisation (en espèces)]]&lt;=0,Table2[[#This Row],[Validité des entrées]]="Incomplète")), 1, 0)</f>
        <v>0</v>
      </c>
      <c r="N392" s="1" t="str">
        <f>IF(NOT(ISBLANK(Table2[[#This Row],[Poste de dépense (Nom de l''item sur le devis)]])), "Incomplète","Inutilisée")</f>
        <v>Inutilisée</v>
      </c>
      <c r="O392" s="106">
        <f>IF((Table2[[#This Row],[Coût total ]]-Table2[[#This Row],[Financement de l''organisation (en espèces)]])&gt;1500000, 1500000, (Table2[[#This Row],[Coût total ]]-Table2[[#This Row],[Financement de l''organisation (en espèces)]]))</f>
        <v>0</v>
      </c>
      <c r="P392" s="106">
        <f>IF((Table2[[#This Row],[Coût total ]]-Table2[[#This Row],[Financement de l''organisation (en espèces)]])&lt;1500000, 0, (Table2[[#This Row],[Coût total ]]-Table2[[#This Row],[Financement de l''organisation (en espèces)]]))</f>
        <v>0</v>
      </c>
      <c r="Q392" s="1" t="b">
        <f>Table2[[#This Row],[Erreurs de partage des coûts]]="Erreur de partage des coûts"</f>
        <v>0</v>
      </c>
    </row>
    <row r="393" spans="2:17" s="1" customFormat="1" ht="30" customHeight="1" x14ac:dyDescent="0.45">
      <c r="B393" s="2"/>
      <c r="C393" s="48">
        <v>0</v>
      </c>
      <c r="D393" s="51"/>
      <c r="E393" s="53">
        <f>Table2[[#This Row],[Coût unitaire (Sans taxes)]]*Table2[[#This Row],[Nombre d''unités]]</f>
        <v>0</v>
      </c>
      <c r="F393" s="117"/>
      <c r="G393" s="118">
        <f>SUM(Table2[[#This Row],[Coût total ]]*0.3)</f>
        <v>0</v>
      </c>
      <c r="H393" s="119">
        <f>Table2[[#This Row],[Coût total ]]-Table2[[#This Row],[Financement de l''organisation (en espèces)]]</f>
        <v>0</v>
      </c>
      <c r="I393" s="3"/>
      <c r="J393" s="3"/>
      <c r="K39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3" s="146" t="str">
        <f>IF(AND(Table2[[#This Row],[Coût total ]]&gt;0, NOT((ISBLANK(Table2[[#This Row],[Catégorie des coûts]]))),NOT((ISBLANK(Table2[[#This Row],[Poste de dépense (Nom de l''item sur le devis)]]))), Table2[[#This Row],[Erreurs de partage des coûts]]="Aucune erreur identifiée!", NOT((ISBLANK(Table2[[#This Row],[Fournisseur]])))), "Complète", N393)</f>
        <v>Inutilisée</v>
      </c>
      <c r="M393" s="120">
        <f>IF(OR(Table2[[#This Row],[Verif2++]]=TRUE, AND(NOT(ISBLANK(Table2[[#This Row],[Poste de dépense (Nom de l''item sur le devis)]])),Table2[[#This Row],[Coût total ]]&lt;=0,Table2[[#This Row],[Financement de l''organisation (en espèces)]]&lt;=0,Table2[[#This Row],[Validité des entrées]]="Incomplète")), 1, 0)</f>
        <v>0</v>
      </c>
      <c r="N393" s="1" t="str">
        <f>IF(NOT(ISBLANK(Table2[[#This Row],[Poste de dépense (Nom de l''item sur le devis)]])), "Incomplète","Inutilisée")</f>
        <v>Inutilisée</v>
      </c>
      <c r="O393" s="106">
        <f>IF((Table2[[#This Row],[Coût total ]]-Table2[[#This Row],[Financement de l''organisation (en espèces)]])&gt;1500000, 1500000, (Table2[[#This Row],[Coût total ]]-Table2[[#This Row],[Financement de l''organisation (en espèces)]]))</f>
        <v>0</v>
      </c>
      <c r="P393" s="106">
        <f>IF((Table2[[#This Row],[Coût total ]]-Table2[[#This Row],[Financement de l''organisation (en espèces)]])&lt;1500000, 0, (Table2[[#This Row],[Coût total ]]-Table2[[#This Row],[Financement de l''organisation (en espèces)]]))</f>
        <v>0</v>
      </c>
      <c r="Q393" s="1" t="b">
        <f>Table2[[#This Row],[Erreurs de partage des coûts]]="Erreur de partage des coûts"</f>
        <v>0</v>
      </c>
    </row>
    <row r="394" spans="2:17" s="1" customFormat="1" ht="30" customHeight="1" x14ac:dyDescent="0.45">
      <c r="B394" s="2"/>
      <c r="C394" s="48">
        <v>0</v>
      </c>
      <c r="D394" s="51"/>
      <c r="E394" s="53">
        <f>Table2[[#This Row],[Coût unitaire (Sans taxes)]]*Table2[[#This Row],[Nombre d''unités]]</f>
        <v>0</v>
      </c>
      <c r="F394" s="117"/>
      <c r="G394" s="118">
        <f>SUM(Table2[[#This Row],[Coût total ]]*0.3)</f>
        <v>0</v>
      </c>
      <c r="H394" s="119">
        <f>Table2[[#This Row],[Coût total ]]-Table2[[#This Row],[Financement de l''organisation (en espèces)]]</f>
        <v>0</v>
      </c>
      <c r="I394" s="3"/>
      <c r="J394" s="3"/>
      <c r="K39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4" s="146" t="str">
        <f>IF(AND(Table2[[#This Row],[Coût total ]]&gt;0, NOT((ISBLANK(Table2[[#This Row],[Catégorie des coûts]]))),NOT((ISBLANK(Table2[[#This Row],[Poste de dépense (Nom de l''item sur le devis)]]))), Table2[[#This Row],[Erreurs de partage des coûts]]="Aucune erreur identifiée!", NOT((ISBLANK(Table2[[#This Row],[Fournisseur]])))), "Complète", N394)</f>
        <v>Inutilisée</v>
      </c>
      <c r="M394" s="120">
        <f>IF(OR(Table2[[#This Row],[Verif2++]]=TRUE, AND(NOT(ISBLANK(Table2[[#This Row],[Poste de dépense (Nom de l''item sur le devis)]])),Table2[[#This Row],[Coût total ]]&lt;=0,Table2[[#This Row],[Financement de l''organisation (en espèces)]]&lt;=0,Table2[[#This Row],[Validité des entrées]]="Incomplète")), 1, 0)</f>
        <v>0</v>
      </c>
      <c r="N394" s="1" t="str">
        <f>IF(NOT(ISBLANK(Table2[[#This Row],[Poste de dépense (Nom de l''item sur le devis)]])), "Incomplète","Inutilisée")</f>
        <v>Inutilisée</v>
      </c>
      <c r="O394" s="106">
        <f>IF((Table2[[#This Row],[Coût total ]]-Table2[[#This Row],[Financement de l''organisation (en espèces)]])&gt;1500000, 1500000, (Table2[[#This Row],[Coût total ]]-Table2[[#This Row],[Financement de l''organisation (en espèces)]]))</f>
        <v>0</v>
      </c>
      <c r="P394" s="106">
        <f>IF((Table2[[#This Row],[Coût total ]]-Table2[[#This Row],[Financement de l''organisation (en espèces)]])&lt;1500000, 0, (Table2[[#This Row],[Coût total ]]-Table2[[#This Row],[Financement de l''organisation (en espèces)]]))</f>
        <v>0</v>
      </c>
      <c r="Q394" s="1" t="b">
        <f>Table2[[#This Row],[Erreurs de partage des coûts]]="Erreur de partage des coûts"</f>
        <v>0</v>
      </c>
    </row>
    <row r="395" spans="2:17" s="1" customFormat="1" ht="30" customHeight="1" x14ac:dyDescent="0.45">
      <c r="B395" s="2"/>
      <c r="C395" s="48">
        <v>0</v>
      </c>
      <c r="D395" s="51"/>
      <c r="E395" s="53">
        <f>Table2[[#This Row],[Coût unitaire (Sans taxes)]]*Table2[[#This Row],[Nombre d''unités]]</f>
        <v>0</v>
      </c>
      <c r="F395" s="117"/>
      <c r="G395" s="118">
        <f>SUM(Table2[[#This Row],[Coût total ]]*0.3)</f>
        <v>0</v>
      </c>
      <c r="H395" s="119">
        <f>Table2[[#This Row],[Coût total ]]-Table2[[#This Row],[Financement de l''organisation (en espèces)]]</f>
        <v>0</v>
      </c>
      <c r="I395" s="3"/>
      <c r="J395" s="3"/>
      <c r="K39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5" s="146" t="str">
        <f>IF(AND(Table2[[#This Row],[Coût total ]]&gt;0, NOT((ISBLANK(Table2[[#This Row],[Catégorie des coûts]]))),NOT((ISBLANK(Table2[[#This Row],[Poste de dépense (Nom de l''item sur le devis)]]))), Table2[[#This Row],[Erreurs de partage des coûts]]="Aucune erreur identifiée!", NOT((ISBLANK(Table2[[#This Row],[Fournisseur]])))), "Complète", N395)</f>
        <v>Inutilisée</v>
      </c>
      <c r="M395" s="120">
        <f>IF(OR(Table2[[#This Row],[Verif2++]]=TRUE, AND(NOT(ISBLANK(Table2[[#This Row],[Poste de dépense (Nom de l''item sur le devis)]])),Table2[[#This Row],[Coût total ]]&lt;=0,Table2[[#This Row],[Financement de l''organisation (en espèces)]]&lt;=0,Table2[[#This Row],[Validité des entrées]]="Incomplète")), 1, 0)</f>
        <v>0</v>
      </c>
      <c r="N395" s="1" t="str">
        <f>IF(NOT(ISBLANK(Table2[[#This Row],[Poste de dépense (Nom de l''item sur le devis)]])), "Incomplète","Inutilisée")</f>
        <v>Inutilisée</v>
      </c>
      <c r="O395" s="106">
        <f>IF((Table2[[#This Row],[Coût total ]]-Table2[[#This Row],[Financement de l''organisation (en espèces)]])&gt;1500000, 1500000, (Table2[[#This Row],[Coût total ]]-Table2[[#This Row],[Financement de l''organisation (en espèces)]]))</f>
        <v>0</v>
      </c>
      <c r="P395" s="106">
        <f>IF((Table2[[#This Row],[Coût total ]]-Table2[[#This Row],[Financement de l''organisation (en espèces)]])&lt;1500000, 0, (Table2[[#This Row],[Coût total ]]-Table2[[#This Row],[Financement de l''organisation (en espèces)]]))</f>
        <v>0</v>
      </c>
      <c r="Q395" s="1" t="b">
        <f>Table2[[#This Row],[Erreurs de partage des coûts]]="Erreur de partage des coûts"</f>
        <v>0</v>
      </c>
    </row>
    <row r="396" spans="2:17" s="1" customFormat="1" ht="30" customHeight="1" x14ac:dyDescent="0.45">
      <c r="B396" s="2"/>
      <c r="C396" s="48">
        <v>0</v>
      </c>
      <c r="D396" s="51"/>
      <c r="E396" s="53">
        <f>Table2[[#This Row],[Coût unitaire (Sans taxes)]]*Table2[[#This Row],[Nombre d''unités]]</f>
        <v>0</v>
      </c>
      <c r="F396" s="117"/>
      <c r="G396" s="118">
        <f>SUM(Table2[[#This Row],[Coût total ]]*0.3)</f>
        <v>0</v>
      </c>
      <c r="H396" s="119">
        <f>Table2[[#This Row],[Coût total ]]-Table2[[#This Row],[Financement de l''organisation (en espèces)]]</f>
        <v>0</v>
      </c>
      <c r="I396" s="3"/>
      <c r="J396" s="3"/>
      <c r="K39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6" s="146" t="str">
        <f>IF(AND(Table2[[#This Row],[Coût total ]]&gt;0, NOT((ISBLANK(Table2[[#This Row],[Catégorie des coûts]]))),NOT((ISBLANK(Table2[[#This Row],[Poste de dépense (Nom de l''item sur le devis)]]))), Table2[[#This Row],[Erreurs de partage des coûts]]="Aucune erreur identifiée!", NOT((ISBLANK(Table2[[#This Row],[Fournisseur]])))), "Complète", N396)</f>
        <v>Inutilisée</v>
      </c>
      <c r="M396" s="120">
        <f>IF(OR(Table2[[#This Row],[Verif2++]]=TRUE, AND(NOT(ISBLANK(Table2[[#This Row],[Poste de dépense (Nom de l''item sur le devis)]])),Table2[[#This Row],[Coût total ]]&lt;=0,Table2[[#This Row],[Financement de l''organisation (en espèces)]]&lt;=0,Table2[[#This Row],[Validité des entrées]]="Incomplète")), 1, 0)</f>
        <v>0</v>
      </c>
      <c r="N396" s="1" t="str">
        <f>IF(NOT(ISBLANK(Table2[[#This Row],[Poste de dépense (Nom de l''item sur le devis)]])), "Incomplète","Inutilisée")</f>
        <v>Inutilisée</v>
      </c>
      <c r="O396" s="106">
        <f>IF((Table2[[#This Row],[Coût total ]]-Table2[[#This Row],[Financement de l''organisation (en espèces)]])&gt;1500000, 1500000, (Table2[[#This Row],[Coût total ]]-Table2[[#This Row],[Financement de l''organisation (en espèces)]]))</f>
        <v>0</v>
      </c>
      <c r="P396" s="106">
        <f>IF((Table2[[#This Row],[Coût total ]]-Table2[[#This Row],[Financement de l''organisation (en espèces)]])&lt;1500000, 0, (Table2[[#This Row],[Coût total ]]-Table2[[#This Row],[Financement de l''organisation (en espèces)]]))</f>
        <v>0</v>
      </c>
      <c r="Q396" s="1" t="b">
        <f>Table2[[#This Row],[Erreurs de partage des coûts]]="Erreur de partage des coûts"</f>
        <v>0</v>
      </c>
    </row>
    <row r="397" spans="2:17" s="1" customFormat="1" ht="30" customHeight="1" x14ac:dyDescent="0.45">
      <c r="B397" s="2"/>
      <c r="C397" s="48">
        <v>0</v>
      </c>
      <c r="D397" s="51"/>
      <c r="E397" s="53">
        <f>Table2[[#This Row],[Coût unitaire (Sans taxes)]]*Table2[[#This Row],[Nombre d''unités]]</f>
        <v>0</v>
      </c>
      <c r="F397" s="117"/>
      <c r="G397" s="118">
        <f>SUM(Table2[[#This Row],[Coût total ]]*0.3)</f>
        <v>0</v>
      </c>
      <c r="H397" s="119">
        <f>Table2[[#This Row],[Coût total ]]-Table2[[#This Row],[Financement de l''organisation (en espèces)]]</f>
        <v>0</v>
      </c>
      <c r="I397" s="3"/>
      <c r="J397" s="3"/>
      <c r="K39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7" s="146" t="str">
        <f>IF(AND(Table2[[#This Row],[Coût total ]]&gt;0, NOT((ISBLANK(Table2[[#This Row],[Catégorie des coûts]]))),NOT((ISBLANK(Table2[[#This Row],[Poste de dépense (Nom de l''item sur le devis)]]))), Table2[[#This Row],[Erreurs de partage des coûts]]="Aucune erreur identifiée!", NOT((ISBLANK(Table2[[#This Row],[Fournisseur]])))), "Complète", N397)</f>
        <v>Inutilisée</v>
      </c>
      <c r="M397" s="120">
        <f>IF(OR(Table2[[#This Row],[Verif2++]]=TRUE, AND(NOT(ISBLANK(Table2[[#This Row],[Poste de dépense (Nom de l''item sur le devis)]])),Table2[[#This Row],[Coût total ]]&lt;=0,Table2[[#This Row],[Financement de l''organisation (en espèces)]]&lt;=0,Table2[[#This Row],[Validité des entrées]]="Incomplète")), 1, 0)</f>
        <v>0</v>
      </c>
      <c r="N397" s="1" t="str">
        <f>IF(NOT(ISBLANK(Table2[[#This Row],[Poste de dépense (Nom de l''item sur le devis)]])), "Incomplète","Inutilisée")</f>
        <v>Inutilisée</v>
      </c>
      <c r="O397" s="106">
        <f>IF((Table2[[#This Row],[Coût total ]]-Table2[[#This Row],[Financement de l''organisation (en espèces)]])&gt;1500000, 1500000, (Table2[[#This Row],[Coût total ]]-Table2[[#This Row],[Financement de l''organisation (en espèces)]]))</f>
        <v>0</v>
      </c>
      <c r="P397" s="106">
        <f>IF((Table2[[#This Row],[Coût total ]]-Table2[[#This Row],[Financement de l''organisation (en espèces)]])&lt;1500000, 0, (Table2[[#This Row],[Coût total ]]-Table2[[#This Row],[Financement de l''organisation (en espèces)]]))</f>
        <v>0</v>
      </c>
      <c r="Q397" s="1" t="b">
        <f>Table2[[#This Row],[Erreurs de partage des coûts]]="Erreur de partage des coûts"</f>
        <v>0</v>
      </c>
    </row>
    <row r="398" spans="2:17" s="1" customFormat="1" ht="30" customHeight="1" x14ac:dyDescent="0.45">
      <c r="B398" s="2"/>
      <c r="C398" s="48">
        <v>0</v>
      </c>
      <c r="D398" s="51"/>
      <c r="E398" s="53">
        <f>Table2[[#This Row],[Coût unitaire (Sans taxes)]]*Table2[[#This Row],[Nombre d''unités]]</f>
        <v>0</v>
      </c>
      <c r="F398" s="117"/>
      <c r="G398" s="118">
        <f>SUM(Table2[[#This Row],[Coût total ]]*0.3)</f>
        <v>0</v>
      </c>
      <c r="H398" s="119">
        <f>Table2[[#This Row],[Coût total ]]-Table2[[#This Row],[Financement de l''organisation (en espèces)]]</f>
        <v>0</v>
      </c>
      <c r="I398" s="3"/>
      <c r="J398" s="3"/>
      <c r="K39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8" s="146" t="str">
        <f>IF(AND(Table2[[#This Row],[Coût total ]]&gt;0, NOT((ISBLANK(Table2[[#This Row],[Catégorie des coûts]]))),NOT((ISBLANK(Table2[[#This Row],[Poste de dépense (Nom de l''item sur le devis)]]))), Table2[[#This Row],[Erreurs de partage des coûts]]="Aucune erreur identifiée!", NOT((ISBLANK(Table2[[#This Row],[Fournisseur]])))), "Complète", N398)</f>
        <v>Inutilisée</v>
      </c>
      <c r="M398" s="120">
        <f>IF(OR(Table2[[#This Row],[Verif2++]]=TRUE, AND(NOT(ISBLANK(Table2[[#This Row],[Poste de dépense (Nom de l''item sur le devis)]])),Table2[[#This Row],[Coût total ]]&lt;=0,Table2[[#This Row],[Financement de l''organisation (en espèces)]]&lt;=0,Table2[[#This Row],[Validité des entrées]]="Incomplète")), 1, 0)</f>
        <v>0</v>
      </c>
      <c r="N398" s="1" t="str">
        <f>IF(NOT(ISBLANK(Table2[[#This Row],[Poste de dépense (Nom de l''item sur le devis)]])), "Incomplète","Inutilisée")</f>
        <v>Inutilisée</v>
      </c>
      <c r="O398" s="106">
        <f>IF((Table2[[#This Row],[Coût total ]]-Table2[[#This Row],[Financement de l''organisation (en espèces)]])&gt;1500000, 1500000, (Table2[[#This Row],[Coût total ]]-Table2[[#This Row],[Financement de l''organisation (en espèces)]]))</f>
        <v>0</v>
      </c>
      <c r="P398" s="106">
        <f>IF((Table2[[#This Row],[Coût total ]]-Table2[[#This Row],[Financement de l''organisation (en espèces)]])&lt;1500000, 0, (Table2[[#This Row],[Coût total ]]-Table2[[#This Row],[Financement de l''organisation (en espèces)]]))</f>
        <v>0</v>
      </c>
      <c r="Q398" s="1" t="b">
        <f>Table2[[#This Row],[Erreurs de partage des coûts]]="Erreur de partage des coûts"</f>
        <v>0</v>
      </c>
    </row>
    <row r="399" spans="2:17" s="1" customFormat="1" ht="30" customHeight="1" x14ac:dyDescent="0.45">
      <c r="B399" s="2"/>
      <c r="C399" s="48">
        <v>0</v>
      </c>
      <c r="D399" s="51"/>
      <c r="E399" s="53">
        <f>Table2[[#This Row],[Coût unitaire (Sans taxes)]]*Table2[[#This Row],[Nombre d''unités]]</f>
        <v>0</v>
      </c>
      <c r="F399" s="117"/>
      <c r="G399" s="118">
        <f>SUM(Table2[[#This Row],[Coût total ]]*0.3)</f>
        <v>0</v>
      </c>
      <c r="H399" s="119">
        <f>Table2[[#This Row],[Coût total ]]-Table2[[#This Row],[Financement de l''organisation (en espèces)]]</f>
        <v>0</v>
      </c>
      <c r="I399" s="3"/>
      <c r="J399" s="3"/>
      <c r="K39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399" s="146" t="str">
        <f>IF(AND(Table2[[#This Row],[Coût total ]]&gt;0, NOT((ISBLANK(Table2[[#This Row],[Catégorie des coûts]]))),NOT((ISBLANK(Table2[[#This Row],[Poste de dépense (Nom de l''item sur le devis)]]))), Table2[[#This Row],[Erreurs de partage des coûts]]="Aucune erreur identifiée!", NOT((ISBLANK(Table2[[#This Row],[Fournisseur]])))), "Complète", N399)</f>
        <v>Inutilisée</v>
      </c>
      <c r="M399" s="120">
        <f>IF(OR(Table2[[#This Row],[Verif2++]]=TRUE, AND(NOT(ISBLANK(Table2[[#This Row],[Poste de dépense (Nom de l''item sur le devis)]])),Table2[[#This Row],[Coût total ]]&lt;=0,Table2[[#This Row],[Financement de l''organisation (en espèces)]]&lt;=0,Table2[[#This Row],[Validité des entrées]]="Incomplète")), 1, 0)</f>
        <v>0</v>
      </c>
      <c r="N399" s="1" t="str">
        <f>IF(NOT(ISBLANK(Table2[[#This Row],[Poste de dépense (Nom de l''item sur le devis)]])), "Incomplète","Inutilisée")</f>
        <v>Inutilisée</v>
      </c>
      <c r="O399" s="106">
        <f>IF((Table2[[#This Row],[Coût total ]]-Table2[[#This Row],[Financement de l''organisation (en espèces)]])&gt;1500000, 1500000, (Table2[[#This Row],[Coût total ]]-Table2[[#This Row],[Financement de l''organisation (en espèces)]]))</f>
        <v>0</v>
      </c>
      <c r="P399" s="106">
        <f>IF((Table2[[#This Row],[Coût total ]]-Table2[[#This Row],[Financement de l''organisation (en espèces)]])&lt;1500000, 0, (Table2[[#This Row],[Coût total ]]-Table2[[#This Row],[Financement de l''organisation (en espèces)]]))</f>
        <v>0</v>
      </c>
      <c r="Q399" s="1" t="b">
        <f>Table2[[#This Row],[Erreurs de partage des coûts]]="Erreur de partage des coûts"</f>
        <v>0</v>
      </c>
    </row>
    <row r="400" spans="2:17" s="1" customFormat="1" ht="30" customHeight="1" x14ac:dyDescent="0.45">
      <c r="B400" s="2"/>
      <c r="C400" s="48">
        <v>0</v>
      </c>
      <c r="D400" s="51"/>
      <c r="E400" s="53">
        <f>Table2[[#This Row],[Coût unitaire (Sans taxes)]]*Table2[[#This Row],[Nombre d''unités]]</f>
        <v>0</v>
      </c>
      <c r="F400" s="117"/>
      <c r="G400" s="118">
        <f>SUM(Table2[[#This Row],[Coût total ]]*0.3)</f>
        <v>0</v>
      </c>
      <c r="H400" s="119">
        <f>Table2[[#This Row],[Coût total ]]-Table2[[#This Row],[Financement de l''organisation (en espèces)]]</f>
        <v>0</v>
      </c>
      <c r="I400" s="3"/>
      <c r="J400" s="3"/>
      <c r="K40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0" s="146" t="str">
        <f>IF(AND(Table2[[#This Row],[Coût total ]]&gt;0, NOT((ISBLANK(Table2[[#This Row],[Catégorie des coûts]]))),NOT((ISBLANK(Table2[[#This Row],[Poste de dépense (Nom de l''item sur le devis)]]))), Table2[[#This Row],[Erreurs de partage des coûts]]="Aucune erreur identifiée!", NOT((ISBLANK(Table2[[#This Row],[Fournisseur]])))), "Complète", N400)</f>
        <v>Inutilisée</v>
      </c>
      <c r="M400" s="120">
        <f>IF(OR(Table2[[#This Row],[Verif2++]]=TRUE, AND(NOT(ISBLANK(Table2[[#This Row],[Poste de dépense (Nom de l''item sur le devis)]])),Table2[[#This Row],[Coût total ]]&lt;=0,Table2[[#This Row],[Financement de l''organisation (en espèces)]]&lt;=0,Table2[[#This Row],[Validité des entrées]]="Incomplète")), 1, 0)</f>
        <v>0</v>
      </c>
      <c r="N400" s="1" t="str">
        <f>IF(NOT(ISBLANK(Table2[[#This Row],[Poste de dépense (Nom de l''item sur le devis)]])), "Incomplète","Inutilisée")</f>
        <v>Inutilisée</v>
      </c>
      <c r="O400" s="106">
        <f>IF((Table2[[#This Row],[Coût total ]]-Table2[[#This Row],[Financement de l''organisation (en espèces)]])&gt;1500000, 1500000, (Table2[[#This Row],[Coût total ]]-Table2[[#This Row],[Financement de l''organisation (en espèces)]]))</f>
        <v>0</v>
      </c>
      <c r="P400" s="106">
        <f>IF((Table2[[#This Row],[Coût total ]]-Table2[[#This Row],[Financement de l''organisation (en espèces)]])&lt;1500000, 0, (Table2[[#This Row],[Coût total ]]-Table2[[#This Row],[Financement de l''organisation (en espèces)]]))</f>
        <v>0</v>
      </c>
      <c r="Q400" s="1" t="b">
        <f>Table2[[#This Row],[Erreurs de partage des coûts]]="Erreur de partage des coûts"</f>
        <v>0</v>
      </c>
    </row>
    <row r="401" spans="2:17" s="1" customFormat="1" ht="30" customHeight="1" x14ac:dyDescent="0.45">
      <c r="B401" s="2"/>
      <c r="C401" s="48">
        <v>0</v>
      </c>
      <c r="D401" s="51"/>
      <c r="E401" s="53">
        <f>Table2[[#This Row],[Coût unitaire (Sans taxes)]]*Table2[[#This Row],[Nombre d''unités]]</f>
        <v>0</v>
      </c>
      <c r="F401" s="117"/>
      <c r="G401" s="118">
        <f>SUM(Table2[[#This Row],[Coût total ]]*0.3)</f>
        <v>0</v>
      </c>
      <c r="H401" s="119">
        <f>Table2[[#This Row],[Coût total ]]-Table2[[#This Row],[Financement de l''organisation (en espèces)]]</f>
        <v>0</v>
      </c>
      <c r="I401" s="3"/>
      <c r="J401" s="3"/>
      <c r="K40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1" s="146" t="str">
        <f>IF(AND(Table2[[#This Row],[Coût total ]]&gt;0, NOT((ISBLANK(Table2[[#This Row],[Catégorie des coûts]]))),NOT((ISBLANK(Table2[[#This Row],[Poste de dépense (Nom de l''item sur le devis)]]))), Table2[[#This Row],[Erreurs de partage des coûts]]="Aucune erreur identifiée!", NOT((ISBLANK(Table2[[#This Row],[Fournisseur]])))), "Complète", N401)</f>
        <v>Inutilisée</v>
      </c>
      <c r="M401" s="120">
        <f>IF(OR(Table2[[#This Row],[Verif2++]]=TRUE, AND(NOT(ISBLANK(Table2[[#This Row],[Poste de dépense (Nom de l''item sur le devis)]])),Table2[[#This Row],[Coût total ]]&lt;=0,Table2[[#This Row],[Financement de l''organisation (en espèces)]]&lt;=0,Table2[[#This Row],[Validité des entrées]]="Incomplète")), 1, 0)</f>
        <v>0</v>
      </c>
      <c r="N401" s="1" t="str">
        <f>IF(NOT(ISBLANK(Table2[[#This Row],[Poste de dépense (Nom de l''item sur le devis)]])), "Incomplète","Inutilisée")</f>
        <v>Inutilisée</v>
      </c>
      <c r="O401" s="106">
        <f>IF((Table2[[#This Row],[Coût total ]]-Table2[[#This Row],[Financement de l''organisation (en espèces)]])&gt;1500000, 1500000, (Table2[[#This Row],[Coût total ]]-Table2[[#This Row],[Financement de l''organisation (en espèces)]]))</f>
        <v>0</v>
      </c>
      <c r="P401" s="106">
        <f>IF((Table2[[#This Row],[Coût total ]]-Table2[[#This Row],[Financement de l''organisation (en espèces)]])&lt;1500000, 0, (Table2[[#This Row],[Coût total ]]-Table2[[#This Row],[Financement de l''organisation (en espèces)]]))</f>
        <v>0</v>
      </c>
      <c r="Q401" s="1" t="b">
        <f>Table2[[#This Row],[Erreurs de partage des coûts]]="Erreur de partage des coûts"</f>
        <v>0</v>
      </c>
    </row>
    <row r="402" spans="2:17" s="1" customFormat="1" ht="30" customHeight="1" x14ac:dyDescent="0.45">
      <c r="B402" s="2"/>
      <c r="C402" s="48">
        <v>0</v>
      </c>
      <c r="D402" s="51"/>
      <c r="E402" s="53">
        <f>Table2[[#This Row],[Coût unitaire (Sans taxes)]]*Table2[[#This Row],[Nombre d''unités]]</f>
        <v>0</v>
      </c>
      <c r="F402" s="117"/>
      <c r="G402" s="118">
        <f>SUM(Table2[[#This Row],[Coût total ]]*0.3)</f>
        <v>0</v>
      </c>
      <c r="H402" s="119">
        <f>Table2[[#This Row],[Coût total ]]-Table2[[#This Row],[Financement de l''organisation (en espèces)]]</f>
        <v>0</v>
      </c>
      <c r="I402" s="3"/>
      <c r="J402" s="3"/>
      <c r="K40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2" s="146" t="str">
        <f>IF(AND(Table2[[#This Row],[Coût total ]]&gt;0, NOT((ISBLANK(Table2[[#This Row],[Catégorie des coûts]]))),NOT((ISBLANK(Table2[[#This Row],[Poste de dépense (Nom de l''item sur le devis)]]))), Table2[[#This Row],[Erreurs de partage des coûts]]="Aucune erreur identifiée!", NOT((ISBLANK(Table2[[#This Row],[Fournisseur]])))), "Complète", N402)</f>
        <v>Inutilisée</v>
      </c>
      <c r="M402" s="120">
        <f>IF(OR(Table2[[#This Row],[Verif2++]]=TRUE, AND(NOT(ISBLANK(Table2[[#This Row],[Poste de dépense (Nom de l''item sur le devis)]])),Table2[[#This Row],[Coût total ]]&lt;=0,Table2[[#This Row],[Financement de l''organisation (en espèces)]]&lt;=0,Table2[[#This Row],[Validité des entrées]]="Incomplète")), 1, 0)</f>
        <v>0</v>
      </c>
      <c r="N402" s="1" t="str">
        <f>IF(NOT(ISBLANK(Table2[[#This Row],[Poste de dépense (Nom de l''item sur le devis)]])), "Incomplète","Inutilisée")</f>
        <v>Inutilisée</v>
      </c>
      <c r="O402" s="106">
        <f>IF((Table2[[#This Row],[Coût total ]]-Table2[[#This Row],[Financement de l''organisation (en espèces)]])&gt;1500000, 1500000, (Table2[[#This Row],[Coût total ]]-Table2[[#This Row],[Financement de l''organisation (en espèces)]]))</f>
        <v>0</v>
      </c>
      <c r="P402" s="106">
        <f>IF((Table2[[#This Row],[Coût total ]]-Table2[[#This Row],[Financement de l''organisation (en espèces)]])&lt;1500000, 0, (Table2[[#This Row],[Coût total ]]-Table2[[#This Row],[Financement de l''organisation (en espèces)]]))</f>
        <v>0</v>
      </c>
      <c r="Q402" s="1" t="b">
        <f>Table2[[#This Row],[Erreurs de partage des coûts]]="Erreur de partage des coûts"</f>
        <v>0</v>
      </c>
    </row>
    <row r="403" spans="2:17" s="1" customFormat="1" ht="30" customHeight="1" x14ac:dyDescent="0.45">
      <c r="B403" s="2"/>
      <c r="C403" s="48">
        <v>0</v>
      </c>
      <c r="D403" s="51"/>
      <c r="E403" s="53">
        <f>Table2[[#This Row],[Coût unitaire (Sans taxes)]]*Table2[[#This Row],[Nombre d''unités]]</f>
        <v>0</v>
      </c>
      <c r="F403" s="117"/>
      <c r="G403" s="118">
        <f>SUM(Table2[[#This Row],[Coût total ]]*0.3)</f>
        <v>0</v>
      </c>
      <c r="H403" s="119">
        <f>Table2[[#This Row],[Coût total ]]-Table2[[#This Row],[Financement de l''organisation (en espèces)]]</f>
        <v>0</v>
      </c>
      <c r="I403" s="3"/>
      <c r="J403" s="3"/>
      <c r="K40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3" s="146" t="str">
        <f>IF(AND(Table2[[#This Row],[Coût total ]]&gt;0, NOT((ISBLANK(Table2[[#This Row],[Catégorie des coûts]]))),NOT((ISBLANK(Table2[[#This Row],[Poste de dépense (Nom de l''item sur le devis)]]))), Table2[[#This Row],[Erreurs de partage des coûts]]="Aucune erreur identifiée!", NOT((ISBLANK(Table2[[#This Row],[Fournisseur]])))), "Complète", N403)</f>
        <v>Inutilisée</v>
      </c>
      <c r="M403" s="120">
        <f>IF(OR(Table2[[#This Row],[Verif2++]]=TRUE, AND(NOT(ISBLANK(Table2[[#This Row],[Poste de dépense (Nom de l''item sur le devis)]])),Table2[[#This Row],[Coût total ]]&lt;=0,Table2[[#This Row],[Financement de l''organisation (en espèces)]]&lt;=0,Table2[[#This Row],[Validité des entrées]]="Incomplète")), 1, 0)</f>
        <v>0</v>
      </c>
      <c r="N403" s="1" t="str">
        <f>IF(NOT(ISBLANK(Table2[[#This Row],[Poste de dépense (Nom de l''item sur le devis)]])), "Incomplète","Inutilisée")</f>
        <v>Inutilisée</v>
      </c>
      <c r="O403" s="106">
        <f>IF((Table2[[#This Row],[Coût total ]]-Table2[[#This Row],[Financement de l''organisation (en espèces)]])&gt;1500000, 1500000, (Table2[[#This Row],[Coût total ]]-Table2[[#This Row],[Financement de l''organisation (en espèces)]]))</f>
        <v>0</v>
      </c>
      <c r="P403" s="106">
        <f>IF((Table2[[#This Row],[Coût total ]]-Table2[[#This Row],[Financement de l''organisation (en espèces)]])&lt;1500000, 0, (Table2[[#This Row],[Coût total ]]-Table2[[#This Row],[Financement de l''organisation (en espèces)]]))</f>
        <v>0</v>
      </c>
      <c r="Q403" s="1" t="b">
        <f>Table2[[#This Row],[Erreurs de partage des coûts]]="Erreur de partage des coûts"</f>
        <v>0</v>
      </c>
    </row>
    <row r="404" spans="2:17" s="1" customFormat="1" ht="30" customHeight="1" x14ac:dyDescent="0.45">
      <c r="B404" s="2"/>
      <c r="C404" s="48">
        <v>0</v>
      </c>
      <c r="D404" s="51"/>
      <c r="E404" s="53">
        <f>Table2[[#This Row],[Coût unitaire (Sans taxes)]]*Table2[[#This Row],[Nombre d''unités]]</f>
        <v>0</v>
      </c>
      <c r="F404" s="117"/>
      <c r="G404" s="118">
        <f>SUM(Table2[[#This Row],[Coût total ]]*0.3)</f>
        <v>0</v>
      </c>
      <c r="H404" s="119">
        <f>Table2[[#This Row],[Coût total ]]-Table2[[#This Row],[Financement de l''organisation (en espèces)]]</f>
        <v>0</v>
      </c>
      <c r="I404" s="3"/>
      <c r="J404" s="3"/>
      <c r="K40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4" s="146" t="str">
        <f>IF(AND(Table2[[#This Row],[Coût total ]]&gt;0, NOT((ISBLANK(Table2[[#This Row],[Catégorie des coûts]]))),NOT((ISBLANK(Table2[[#This Row],[Poste de dépense (Nom de l''item sur le devis)]]))), Table2[[#This Row],[Erreurs de partage des coûts]]="Aucune erreur identifiée!", NOT((ISBLANK(Table2[[#This Row],[Fournisseur]])))), "Complète", N404)</f>
        <v>Inutilisée</v>
      </c>
      <c r="M404" s="120">
        <f>IF(OR(Table2[[#This Row],[Verif2++]]=TRUE, AND(NOT(ISBLANK(Table2[[#This Row],[Poste de dépense (Nom de l''item sur le devis)]])),Table2[[#This Row],[Coût total ]]&lt;=0,Table2[[#This Row],[Financement de l''organisation (en espèces)]]&lt;=0,Table2[[#This Row],[Validité des entrées]]="Incomplète")), 1, 0)</f>
        <v>0</v>
      </c>
      <c r="N404" s="1" t="str">
        <f>IF(NOT(ISBLANK(Table2[[#This Row],[Poste de dépense (Nom de l''item sur le devis)]])), "Incomplète","Inutilisée")</f>
        <v>Inutilisée</v>
      </c>
      <c r="O404" s="106">
        <f>IF((Table2[[#This Row],[Coût total ]]-Table2[[#This Row],[Financement de l''organisation (en espèces)]])&gt;1500000, 1500000, (Table2[[#This Row],[Coût total ]]-Table2[[#This Row],[Financement de l''organisation (en espèces)]]))</f>
        <v>0</v>
      </c>
      <c r="P404" s="106">
        <f>IF((Table2[[#This Row],[Coût total ]]-Table2[[#This Row],[Financement de l''organisation (en espèces)]])&lt;1500000, 0, (Table2[[#This Row],[Coût total ]]-Table2[[#This Row],[Financement de l''organisation (en espèces)]]))</f>
        <v>0</v>
      </c>
      <c r="Q404" s="1" t="b">
        <f>Table2[[#This Row],[Erreurs de partage des coûts]]="Erreur de partage des coûts"</f>
        <v>0</v>
      </c>
    </row>
    <row r="405" spans="2:17" s="1" customFormat="1" ht="30" customHeight="1" x14ac:dyDescent="0.45">
      <c r="B405" s="2"/>
      <c r="C405" s="48">
        <v>0</v>
      </c>
      <c r="D405" s="51"/>
      <c r="E405" s="53">
        <f>Table2[[#This Row],[Coût unitaire (Sans taxes)]]*Table2[[#This Row],[Nombre d''unités]]</f>
        <v>0</v>
      </c>
      <c r="F405" s="117"/>
      <c r="G405" s="118">
        <f>SUM(Table2[[#This Row],[Coût total ]]*0.3)</f>
        <v>0</v>
      </c>
      <c r="H405" s="119">
        <f>Table2[[#This Row],[Coût total ]]-Table2[[#This Row],[Financement de l''organisation (en espèces)]]</f>
        <v>0</v>
      </c>
      <c r="I405" s="3"/>
      <c r="J405" s="3"/>
      <c r="K40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5" s="146" t="str">
        <f>IF(AND(Table2[[#This Row],[Coût total ]]&gt;0, NOT((ISBLANK(Table2[[#This Row],[Catégorie des coûts]]))),NOT((ISBLANK(Table2[[#This Row],[Poste de dépense (Nom de l''item sur le devis)]]))), Table2[[#This Row],[Erreurs de partage des coûts]]="Aucune erreur identifiée!", NOT((ISBLANK(Table2[[#This Row],[Fournisseur]])))), "Complète", N405)</f>
        <v>Inutilisée</v>
      </c>
      <c r="M405" s="120">
        <f>IF(OR(Table2[[#This Row],[Verif2++]]=TRUE, AND(NOT(ISBLANK(Table2[[#This Row],[Poste de dépense (Nom de l''item sur le devis)]])),Table2[[#This Row],[Coût total ]]&lt;=0,Table2[[#This Row],[Financement de l''organisation (en espèces)]]&lt;=0,Table2[[#This Row],[Validité des entrées]]="Incomplète")), 1, 0)</f>
        <v>0</v>
      </c>
      <c r="N405" s="1" t="str">
        <f>IF(NOT(ISBLANK(Table2[[#This Row],[Poste de dépense (Nom de l''item sur le devis)]])), "Incomplète","Inutilisée")</f>
        <v>Inutilisée</v>
      </c>
      <c r="O405" s="106">
        <f>IF((Table2[[#This Row],[Coût total ]]-Table2[[#This Row],[Financement de l''organisation (en espèces)]])&gt;1500000, 1500000, (Table2[[#This Row],[Coût total ]]-Table2[[#This Row],[Financement de l''organisation (en espèces)]]))</f>
        <v>0</v>
      </c>
      <c r="P405" s="106">
        <f>IF((Table2[[#This Row],[Coût total ]]-Table2[[#This Row],[Financement de l''organisation (en espèces)]])&lt;1500000, 0, (Table2[[#This Row],[Coût total ]]-Table2[[#This Row],[Financement de l''organisation (en espèces)]]))</f>
        <v>0</v>
      </c>
      <c r="Q405" s="1" t="b">
        <f>Table2[[#This Row],[Erreurs de partage des coûts]]="Erreur de partage des coûts"</f>
        <v>0</v>
      </c>
    </row>
    <row r="406" spans="2:17" s="1" customFormat="1" ht="30" customHeight="1" x14ac:dyDescent="0.45">
      <c r="B406" s="2"/>
      <c r="C406" s="48">
        <v>0</v>
      </c>
      <c r="D406" s="51"/>
      <c r="E406" s="53">
        <f>Table2[[#This Row],[Coût unitaire (Sans taxes)]]*Table2[[#This Row],[Nombre d''unités]]</f>
        <v>0</v>
      </c>
      <c r="F406" s="117"/>
      <c r="G406" s="118">
        <f>SUM(Table2[[#This Row],[Coût total ]]*0.3)</f>
        <v>0</v>
      </c>
      <c r="H406" s="119">
        <f>Table2[[#This Row],[Coût total ]]-Table2[[#This Row],[Financement de l''organisation (en espèces)]]</f>
        <v>0</v>
      </c>
      <c r="I406" s="3"/>
      <c r="J406" s="3"/>
      <c r="K40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6" s="146" t="str">
        <f>IF(AND(Table2[[#This Row],[Coût total ]]&gt;0, NOT((ISBLANK(Table2[[#This Row],[Catégorie des coûts]]))),NOT((ISBLANK(Table2[[#This Row],[Poste de dépense (Nom de l''item sur le devis)]]))), Table2[[#This Row],[Erreurs de partage des coûts]]="Aucune erreur identifiée!", NOT((ISBLANK(Table2[[#This Row],[Fournisseur]])))), "Complète", N406)</f>
        <v>Inutilisée</v>
      </c>
      <c r="M406" s="120">
        <f>IF(OR(Table2[[#This Row],[Verif2++]]=TRUE, AND(NOT(ISBLANK(Table2[[#This Row],[Poste de dépense (Nom de l''item sur le devis)]])),Table2[[#This Row],[Coût total ]]&lt;=0,Table2[[#This Row],[Financement de l''organisation (en espèces)]]&lt;=0,Table2[[#This Row],[Validité des entrées]]="Incomplète")), 1, 0)</f>
        <v>0</v>
      </c>
      <c r="N406" s="1" t="str">
        <f>IF(NOT(ISBLANK(Table2[[#This Row],[Poste de dépense (Nom de l''item sur le devis)]])), "Incomplète","Inutilisée")</f>
        <v>Inutilisée</v>
      </c>
      <c r="O406" s="106">
        <f>IF((Table2[[#This Row],[Coût total ]]-Table2[[#This Row],[Financement de l''organisation (en espèces)]])&gt;1500000, 1500000, (Table2[[#This Row],[Coût total ]]-Table2[[#This Row],[Financement de l''organisation (en espèces)]]))</f>
        <v>0</v>
      </c>
      <c r="P406" s="106">
        <f>IF((Table2[[#This Row],[Coût total ]]-Table2[[#This Row],[Financement de l''organisation (en espèces)]])&lt;1500000, 0, (Table2[[#This Row],[Coût total ]]-Table2[[#This Row],[Financement de l''organisation (en espèces)]]))</f>
        <v>0</v>
      </c>
      <c r="Q406" s="1" t="b">
        <f>Table2[[#This Row],[Erreurs de partage des coûts]]="Erreur de partage des coûts"</f>
        <v>0</v>
      </c>
    </row>
    <row r="407" spans="2:17" s="1" customFormat="1" ht="30" customHeight="1" x14ac:dyDescent="0.45">
      <c r="B407" s="2"/>
      <c r="C407" s="48">
        <v>0</v>
      </c>
      <c r="D407" s="51"/>
      <c r="E407" s="53">
        <f>Table2[[#This Row],[Coût unitaire (Sans taxes)]]*Table2[[#This Row],[Nombre d''unités]]</f>
        <v>0</v>
      </c>
      <c r="F407" s="117"/>
      <c r="G407" s="118">
        <f>SUM(Table2[[#This Row],[Coût total ]]*0.3)</f>
        <v>0</v>
      </c>
      <c r="H407" s="119">
        <f>Table2[[#This Row],[Coût total ]]-Table2[[#This Row],[Financement de l''organisation (en espèces)]]</f>
        <v>0</v>
      </c>
      <c r="I407" s="3"/>
      <c r="J407" s="3"/>
      <c r="K40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7" s="146" t="str">
        <f>IF(AND(Table2[[#This Row],[Coût total ]]&gt;0, NOT((ISBLANK(Table2[[#This Row],[Catégorie des coûts]]))),NOT((ISBLANK(Table2[[#This Row],[Poste de dépense (Nom de l''item sur le devis)]]))), Table2[[#This Row],[Erreurs de partage des coûts]]="Aucune erreur identifiée!", NOT((ISBLANK(Table2[[#This Row],[Fournisseur]])))), "Complète", N407)</f>
        <v>Inutilisée</v>
      </c>
      <c r="M407" s="120">
        <f>IF(OR(Table2[[#This Row],[Verif2++]]=TRUE, AND(NOT(ISBLANK(Table2[[#This Row],[Poste de dépense (Nom de l''item sur le devis)]])),Table2[[#This Row],[Coût total ]]&lt;=0,Table2[[#This Row],[Financement de l''organisation (en espèces)]]&lt;=0,Table2[[#This Row],[Validité des entrées]]="Incomplète")), 1, 0)</f>
        <v>0</v>
      </c>
      <c r="N407" s="1" t="str">
        <f>IF(NOT(ISBLANK(Table2[[#This Row],[Poste de dépense (Nom de l''item sur le devis)]])), "Incomplète","Inutilisée")</f>
        <v>Inutilisée</v>
      </c>
      <c r="O407" s="106">
        <f>IF((Table2[[#This Row],[Coût total ]]-Table2[[#This Row],[Financement de l''organisation (en espèces)]])&gt;1500000, 1500000, (Table2[[#This Row],[Coût total ]]-Table2[[#This Row],[Financement de l''organisation (en espèces)]]))</f>
        <v>0</v>
      </c>
      <c r="P407" s="106">
        <f>IF((Table2[[#This Row],[Coût total ]]-Table2[[#This Row],[Financement de l''organisation (en espèces)]])&lt;1500000, 0, (Table2[[#This Row],[Coût total ]]-Table2[[#This Row],[Financement de l''organisation (en espèces)]]))</f>
        <v>0</v>
      </c>
      <c r="Q407" s="1" t="b">
        <f>Table2[[#This Row],[Erreurs de partage des coûts]]="Erreur de partage des coûts"</f>
        <v>0</v>
      </c>
    </row>
    <row r="408" spans="2:17" s="1" customFormat="1" ht="30" customHeight="1" x14ac:dyDescent="0.45">
      <c r="B408" s="2"/>
      <c r="C408" s="48">
        <v>0</v>
      </c>
      <c r="D408" s="51"/>
      <c r="E408" s="53">
        <f>Table2[[#This Row],[Coût unitaire (Sans taxes)]]*Table2[[#This Row],[Nombre d''unités]]</f>
        <v>0</v>
      </c>
      <c r="F408" s="117"/>
      <c r="G408" s="118">
        <f>SUM(Table2[[#This Row],[Coût total ]]*0.3)</f>
        <v>0</v>
      </c>
      <c r="H408" s="119">
        <f>Table2[[#This Row],[Coût total ]]-Table2[[#This Row],[Financement de l''organisation (en espèces)]]</f>
        <v>0</v>
      </c>
      <c r="I408" s="3"/>
      <c r="J408" s="3"/>
      <c r="K40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8" s="146" t="str">
        <f>IF(AND(Table2[[#This Row],[Coût total ]]&gt;0, NOT((ISBLANK(Table2[[#This Row],[Catégorie des coûts]]))),NOT((ISBLANK(Table2[[#This Row],[Poste de dépense (Nom de l''item sur le devis)]]))), Table2[[#This Row],[Erreurs de partage des coûts]]="Aucune erreur identifiée!", NOT((ISBLANK(Table2[[#This Row],[Fournisseur]])))), "Complète", N408)</f>
        <v>Inutilisée</v>
      </c>
      <c r="M408" s="120">
        <f>IF(OR(Table2[[#This Row],[Verif2++]]=TRUE, AND(NOT(ISBLANK(Table2[[#This Row],[Poste de dépense (Nom de l''item sur le devis)]])),Table2[[#This Row],[Coût total ]]&lt;=0,Table2[[#This Row],[Financement de l''organisation (en espèces)]]&lt;=0,Table2[[#This Row],[Validité des entrées]]="Incomplète")), 1, 0)</f>
        <v>0</v>
      </c>
      <c r="N408" s="1" t="str">
        <f>IF(NOT(ISBLANK(Table2[[#This Row],[Poste de dépense (Nom de l''item sur le devis)]])), "Incomplète","Inutilisée")</f>
        <v>Inutilisée</v>
      </c>
      <c r="O408" s="106">
        <f>IF((Table2[[#This Row],[Coût total ]]-Table2[[#This Row],[Financement de l''organisation (en espèces)]])&gt;1500000, 1500000, (Table2[[#This Row],[Coût total ]]-Table2[[#This Row],[Financement de l''organisation (en espèces)]]))</f>
        <v>0</v>
      </c>
      <c r="P408" s="106">
        <f>IF((Table2[[#This Row],[Coût total ]]-Table2[[#This Row],[Financement de l''organisation (en espèces)]])&lt;1500000, 0, (Table2[[#This Row],[Coût total ]]-Table2[[#This Row],[Financement de l''organisation (en espèces)]]))</f>
        <v>0</v>
      </c>
      <c r="Q408" s="1" t="b">
        <f>Table2[[#This Row],[Erreurs de partage des coûts]]="Erreur de partage des coûts"</f>
        <v>0</v>
      </c>
    </row>
    <row r="409" spans="2:17" s="1" customFormat="1" ht="30" customHeight="1" x14ac:dyDescent="0.45">
      <c r="B409" s="2"/>
      <c r="C409" s="48">
        <v>0</v>
      </c>
      <c r="D409" s="51"/>
      <c r="E409" s="53">
        <f>Table2[[#This Row],[Coût unitaire (Sans taxes)]]*Table2[[#This Row],[Nombre d''unités]]</f>
        <v>0</v>
      </c>
      <c r="F409" s="117"/>
      <c r="G409" s="118">
        <f>SUM(Table2[[#This Row],[Coût total ]]*0.3)</f>
        <v>0</v>
      </c>
      <c r="H409" s="119">
        <f>Table2[[#This Row],[Coût total ]]-Table2[[#This Row],[Financement de l''organisation (en espèces)]]</f>
        <v>0</v>
      </c>
      <c r="I409" s="3"/>
      <c r="J409" s="3"/>
      <c r="K40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09" s="146" t="str">
        <f>IF(AND(Table2[[#This Row],[Coût total ]]&gt;0, NOT((ISBLANK(Table2[[#This Row],[Catégorie des coûts]]))),NOT((ISBLANK(Table2[[#This Row],[Poste de dépense (Nom de l''item sur le devis)]]))), Table2[[#This Row],[Erreurs de partage des coûts]]="Aucune erreur identifiée!", NOT((ISBLANK(Table2[[#This Row],[Fournisseur]])))), "Complète", N409)</f>
        <v>Inutilisée</v>
      </c>
      <c r="M409" s="120">
        <f>IF(OR(Table2[[#This Row],[Verif2++]]=TRUE, AND(NOT(ISBLANK(Table2[[#This Row],[Poste de dépense (Nom de l''item sur le devis)]])),Table2[[#This Row],[Coût total ]]&lt;=0,Table2[[#This Row],[Financement de l''organisation (en espèces)]]&lt;=0,Table2[[#This Row],[Validité des entrées]]="Incomplète")), 1, 0)</f>
        <v>0</v>
      </c>
      <c r="N409" s="1" t="str">
        <f>IF(NOT(ISBLANK(Table2[[#This Row],[Poste de dépense (Nom de l''item sur le devis)]])), "Incomplète","Inutilisée")</f>
        <v>Inutilisée</v>
      </c>
      <c r="O409" s="106">
        <f>IF((Table2[[#This Row],[Coût total ]]-Table2[[#This Row],[Financement de l''organisation (en espèces)]])&gt;1500000, 1500000, (Table2[[#This Row],[Coût total ]]-Table2[[#This Row],[Financement de l''organisation (en espèces)]]))</f>
        <v>0</v>
      </c>
      <c r="P409" s="106">
        <f>IF((Table2[[#This Row],[Coût total ]]-Table2[[#This Row],[Financement de l''organisation (en espèces)]])&lt;1500000, 0, (Table2[[#This Row],[Coût total ]]-Table2[[#This Row],[Financement de l''organisation (en espèces)]]))</f>
        <v>0</v>
      </c>
      <c r="Q409" s="1" t="b">
        <f>Table2[[#This Row],[Erreurs de partage des coûts]]="Erreur de partage des coûts"</f>
        <v>0</v>
      </c>
    </row>
    <row r="410" spans="2:17" s="1" customFormat="1" ht="30" customHeight="1" x14ac:dyDescent="0.45">
      <c r="B410" s="2"/>
      <c r="C410" s="48">
        <v>0</v>
      </c>
      <c r="D410" s="51"/>
      <c r="E410" s="53">
        <f>Table2[[#This Row],[Coût unitaire (Sans taxes)]]*Table2[[#This Row],[Nombre d''unités]]</f>
        <v>0</v>
      </c>
      <c r="F410" s="117"/>
      <c r="G410" s="118">
        <f>SUM(Table2[[#This Row],[Coût total ]]*0.3)</f>
        <v>0</v>
      </c>
      <c r="H410" s="119">
        <f>Table2[[#This Row],[Coût total ]]-Table2[[#This Row],[Financement de l''organisation (en espèces)]]</f>
        <v>0</v>
      </c>
      <c r="I410" s="3"/>
      <c r="J410" s="3"/>
      <c r="K41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0" s="146" t="str">
        <f>IF(AND(Table2[[#This Row],[Coût total ]]&gt;0, NOT((ISBLANK(Table2[[#This Row],[Catégorie des coûts]]))),NOT((ISBLANK(Table2[[#This Row],[Poste de dépense (Nom de l''item sur le devis)]]))), Table2[[#This Row],[Erreurs de partage des coûts]]="Aucune erreur identifiée!", NOT((ISBLANK(Table2[[#This Row],[Fournisseur]])))), "Complète", N410)</f>
        <v>Inutilisée</v>
      </c>
      <c r="M410" s="120">
        <f>IF(OR(Table2[[#This Row],[Verif2++]]=TRUE, AND(NOT(ISBLANK(Table2[[#This Row],[Poste de dépense (Nom de l''item sur le devis)]])),Table2[[#This Row],[Coût total ]]&lt;=0,Table2[[#This Row],[Financement de l''organisation (en espèces)]]&lt;=0,Table2[[#This Row],[Validité des entrées]]="Incomplète")), 1, 0)</f>
        <v>0</v>
      </c>
      <c r="N410" s="1" t="str">
        <f>IF(NOT(ISBLANK(Table2[[#This Row],[Poste de dépense (Nom de l''item sur le devis)]])), "Incomplète","Inutilisée")</f>
        <v>Inutilisée</v>
      </c>
      <c r="O410" s="106">
        <f>IF((Table2[[#This Row],[Coût total ]]-Table2[[#This Row],[Financement de l''organisation (en espèces)]])&gt;1500000, 1500000, (Table2[[#This Row],[Coût total ]]-Table2[[#This Row],[Financement de l''organisation (en espèces)]]))</f>
        <v>0</v>
      </c>
      <c r="P410" s="106">
        <f>IF((Table2[[#This Row],[Coût total ]]-Table2[[#This Row],[Financement de l''organisation (en espèces)]])&lt;1500000, 0, (Table2[[#This Row],[Coût total ]]-Table2[[#This Row],[Financement de l''organisation (en espèces)]]))</f>
        <v>0</v>
      </c>
      <c r="Q410" s="1" t="b">
        <f>Table2[[#This Row],[Erreurs de partage des coûts]]="Erreur de partage des coûts"</f>
        <v>0</v>
      </c>
    </row>
    <row r="411" spans="2:17" s="1" customFormat="1" ht="30" customHeight="1" x14ac:dyDescent="0.45">
      <c r="B411" s="2"/>
      <c r="C411" s="48">
        <v>0</v>
      </c>
      <c r="D411" s="51"/>
      <c r="E411" s="53">
        <f>Table2[[#This Row],[Coût unitaire (Sans taxes)]]*Table2[[#This Row],[Nombre d''unités]]</f>
        <v>0</v>
      </c>
      <c r="F411" s="117"/>
      <c r="G411" s="118">
        <f>SUM(Table2[[#This Row],[Coût total ]]*0.3)</f>
        <v>0</v>
      </c>
      <c r="H411" s="119">
        <f>Table2[[#This Row],[Coût total ]]-Table2[[#This Row],[Financement de l''organisation (en espèces)]]</f>
        <v>0</v>
      </c>
      <c r="I411" s="3"/>
      <c r="J411" s="3"/>
      <c r="K41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1" s="146" t="str">
        <f>IF(AND(Table2[[#This Row],[Coût total ]]&gt;0, NOT((ISBLANK(Table2[[#This Row],[Catégorie des coûts]]))),NOT((ISBLANK(Table2[[#This Row],[Poste de dépense (Nom de l''item sur le devis)]]))), Table2[[#This Row],[Erreurs de partage des coûts]]="Aucune erreur identifiée!", NOT((ISBLANK(Table2[[#This Row],[Fournisseur]])))), "Complète", N411)</f>
        <v>Inutilisée</v>
      </c>
      <c r="M411" s="120">
        <f>IF(OR(Table2[[#This Row],[Verif2++]]=TRUE, AND(NOT(ISBLANK(Table2[[#This Row],[Poste de dépense (Nom de l''item sur le devis)]])),Table2[[#This Row],[Coût total ]]&lt;=0,Table2[[#This Row],[Financement de l''organisation (en espèces)]]&lt;=0,Table2[[#This Row],[Validité des entrées]]="Incomplète")), 1, 0)</f>
        <v>0</v>
      </c>
      <c r="N411" s="1" t="str">
        <f>IF(NOT(ISBLANK(Table2[[#This Row],[Poste de dépense (Nom de l''item sur le devis)]])), "Incomplète","Inutilisée")</f>
        <v>Inutilisée</v>
      </c>
      <c r="O411" s="106">
        <f>IF((Table2[[#This Row],[Coût total ]]-Table2[[#This Row],[Financement de l''organisation (en espèces)]])&gt;1500000, 1500000, (Table2[[#This Row],[Coût total ]]-Table2[[#This Row],[Financement de l''organisation (en espèces)]]))</f>
        <v>0</v>
      </c>
      <c r="P411" s="106">
        <f>IF((Table2[[#This Row],[Coût total ]]-Table2[[#This Row],[Financement de l''organisation (en espèces)]])&lt;1500000, 0, (Table2[[#This Row],[Coût total ]]-Table2[[#This Row],[Financement de l''organisation (en espèces)]]))</f>
        <v>0</v>
      </c>
      <c r="Q411" s="1" t="b">
        <f>Table2[[#This Row],[Erreurs de partage des coûts]]="Erreur de partage des coûts"</f>
        <v>0</v>
      </c>
    </row>
    <row r="412" spans="2:17" s="1" customFormat="1" ht="30" customHeight="1" x14ac:dyDescent="0.45">
      <c r="B412" s="2"/>
      <c r="C412" s="48">
        <v>0</v>
      </c>
      <c r="D412" s="51"/>
      <c r="E412" s="53">
        <f>Table2[[#This Row],[Coût unitaire (Sans taxes)]]*Table2[[#This Row],[Nombre d''unités]]</f>
        <v>0</v>
      </c>
      <c r="F412" s="117"/>
      <c r="G412" s="118">
        <f>SUM(Table2[[#This Row],[Coût total ]]*0.3)</f>
        <v>0</v>
      </c>
      <c r="H412" s="119">
        <f>Table2[[#This Row],[Coût total ]]-Table2[[#This Row],[Financement de l''organisation (en espèces)]]</f>
        <v>0</v>
      </c>
      <c r="I412" s="3"/>
      <c r="J412" s="3"/>
      <c r="K41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2" s="146" t="str">
        <f>IF(AND(Table2[[#This Row],[Coût total ]]&gt;0, NOT((ISBLANK(Table2[[#This Row],[Catégorie des coûts]]))),NOT((ISBLANK(Table2[[#This Row],[Poste de dépense (Nom de l''item sur le devis)]]))), Table2[[#This Row],[Erreurs de partage des coûts]]="Aucune erreur identifiée!", NOT((ISBLANK(Table2[[#This Row],[Fournisseur]])))), "Complète", N412)</f>
        <v>Inutilisée</v>
      </c>
      <c r="M412" s="120">
        <f>IF(OR(Table2[[#This Row],[Verif2++]]=TRUE, AND(NOT(ISBLANK(Table2[[#This Row],[Poste de dépense (Nom de l''item sur le devis)]])),Table2[[#This Row],[Coût total ]]&lt;=0,Table2[[#This Row],[Financement de l''organisation (en espèces)]]&lt;=0,Table2[[#This Row],[Validité des entrées]]="Incomplète")), 1, 0)</f>
        <v>0</v>
      </c>
      <c r="N412" s="1" t="str">
        <f>IF(NOT(ISBLANK(Table2[[#This Row],[Poste de dépense (Nom de l''item sur le devis)]])), "Incomplète","Inutilisée")</f>
        <v>Inutilisée</v>
      </c>
      <c r="O412" s="106">
        <f>IF((Table2[[#This Row],[Coût total ]]-Table2[[#This Row],[Financement de l''organisation (en espèces)]])&gt;1500000, 1500000, (Table2[[#This Row],[Coût total ]]-Table2[[#This Row],[Financement de l''organisation (en espèces)]]))</f>
        <v>0</v>
      </c>
      <c r="P412" s="106">
        <f>IF((Table2[[#This Row],[Coût total ]]-Table2[[#This Row],[Financement de l''organisation (en espèces)]])&lt;1500000, 0, (Table2[[#This Row],[Coût total ]]-Table2[[#This Row],[Financement de l''organisation (en espèces)]]))</f>
        <v>0</v>
      </c>
      <c r="Q412" s="1" t="b">
        <f>Table2[[#This Row],[Erreurs de partage des coûts]]="Erreur de partage des coûts"</f>
        <v>0</v>
      </c>
    </row>
    <row r="413" spans="2:17" s="1" customFormat="1" ht="30" customHeight="1" x14ac:dyDescent="0.45">
      <c r="B413" s="2"/>
      <c r="C413" s="48">
        <v>0</v>
      </c>
      <c r="D413" s="51"/>
      <c r="E413" s="53">
        <f>Table2[[#This Row],[Coût unitaire (Sans taxes)]]*Table2[[#This Row],[Nombre d''unités]]</f>
        <v>0</v>
      </c>
      <c r="F413" s="117"/>
      <c r="G413" s="118">
        <f>SUM(Table2[[#This Row],[Coût total ]]*0.3)</f>
        <v>0</v>
      </c>
      <c r="H413" s="119">
        <f>Table2[[#This Row],[Coût total ]]-Table2[[#This Row],[Financement de l''organisation (en espèces)]]</f>
        <v>0</v>
      </c>
      <c r="I413" s="3"/>
      <c r="J413" s="3"/>
      <c r="K41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3" s="146" t="str">
        <f>IF(AND(Table2[[#This Row],[Coût total ]]&gt;0, NOT((ISBLANK(Table2[[#This Row],[Catégorie des coûts]]))),NOT((ISBLANK(Table2[[#This Row],[Poste de dépense (Nom de l''item sur le devis)]]))), Table2[[#This Row],[Erreurs de partage des coûts]]="Aucune erreur identifiée!", NOT((ISBLANK(Table2[[#This Row],[Fournisseur]])))), "Complète", N413)</f>
        <v>Inutilisée</v>
      </c>
      <c r="M413" s="120">
        <f>IF(OR(Table2[[#This Row],[Verif2++]]=TRUE, AND(NOT(ISBLANK(Table2[[#This Row],[Poste de dépense (Nom de l''item sur le devis)]])),Table2[[#This Row],[Coût total ]]&lt;=0,Table2[[#This Row],[Financement de l''organisation (en espèces)]]&lt;=0,Table2[[#This Row],[Validité des entrées]]="Incomplète")), 1, 0)</f>
        <v>0</v>
      </c>
      <c r="N413" s="1" t="str">
        <f>IF(NOT(ISBLANK(Table2[[#This Row],[Poste de dépense (Nom de l''item sur le devis)]])), "Incomplète","Inutilisée")</f>
        <v>Inutilisée</v>
      </c>
      <c r="O413" s="106">
        <f>IF((Table2[[#This Row],[Coût total ]]-Table2[[#This Row],[Financement de l''organisation (en espèces)]])&gt;1500000, 1500000, (Table2[[#This Row],[Coût total ]]-Table2[[#This Row],[Financement de l''organisation (en espèces)]]))</f>
        <v>0</v>
      </c>
      <c r="P413" s="106">
        <f>IF((Table2[[#This Row],[Coût total ]]-Table2[[#This Row],[Financement de l''organisation (en espèces)]])&lt;1500000, 0, (Table2[[#This Row],[Coût total ]]-Table2[[#This Row],[Financement de l''organisation (en espèces)]]))</f>
        <v>0</v>
      </c>
      <c r="Q413" s="1" t="b">
        <f>Table2[[#This Row],[Erreurs de partage des coûts]]="Erreur de partage des coûts"</f>
        <v>0</v>
      </c>
    </row>
    <row r="414" spans="2:17" s="1" customFormat="1" ht="30" customHeight="1" x14ac:dyDescent="0.45">
      <c r="B414" s="2"/>
      <c r="C414" s="48">
        <v>0</v>
      </c>
      <c r="D414" s="51"/>
      <c r="E414" s="53">
        <f>Table2[[#This Row],[Coût unitaire (Sans taxes)]]*Table2[[#This Row],[Nombre d''unités]]</f>
        <v>0</v>
      </c>
      <c r="F414" s="117"/>
      <c r="G414" s="118">
        <f>SUM(Table2[[#This Row],[Coût total ]]*0.3)</f>
        <v>0</v>
      </c>
      <c r="H414" s="119">
        <f>Table2[[#This Row],[Coût total ]]-Table2[[#This Row],[Financement de l''organisation (en espèces)]]</f>
        <v>0</v>
      </c>
      <c r="I414" s="3"/>
      <c r="J414" s="3"/>
      <c r="K41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4" s="146" t="str">
        <f>IF(AND(Table2[[#This Row],[Coût total ]]&gt;0, NOT((ISBLANK(Table2[[#This Row],[Catégorie des coûts]]))),NOT((ISBLANK(Table2[[#This Row],[Poste de dépense (Nom de l''item sur le devis)]]))), Table2[[#This Row],[Erreurs de partage des coûts]]="Aucune erreur identifiée!", NOT((ISBLANK(Table2[[#This Row],[Fournisseur]])))), "Complète", N414)</f>
        <v>Inutilisée</v>
      </c>
      <c r="M414" s="120">
        <f>IF(OR(Table2[[#This Row],[Verif2++]]=TRUE, AND(NOT(ISBLANK(Table2[[#This Row],[Poste de dépense (Nom de l''item sur le devis)]])),Table2[[#This Row],[Coût total ]]&lt;=0,Table2[[#This Row],[Financement de l''organisation (en espèces)]]&lt;=0,Table2[[#This Row],[Validité des entrées]]="Incomplète")), 1, 0)</f>
        <v>0</v>
      </c>
      <c r="N414" s="1" t="str">
        <f>IF(NOT(ISBLANK(Table2[[#This Row],[Poste de dépense (Nom de l''item sur le devis)]])), "Incomplète","Inutilisée")</f>
        <v>Inutilisée</v>
      </c>
      <c r="O414" s="106">
        <f>IF((Table2[[#This Row],[Coût total ]]-Table2[[#This Row],[Financement de l''organisation (en espèces)]])&gt;1500000, 1500000, (Table2[[#This Row],[Coût total ]]-Table2[[#This Row],[Financement de l''organisation (en espèces)]]))</f>
        <v>0</v>
      </c>
      <c r="P414" s="106">
        <f>IF((Table2[[#This Row],[Coût total ]]-Table2[[#This Row],[Financement de l''organisation (en espèces)]])&lt;1500000, 0, (Table2[[#This Row],[Coût total ]]-Table2[[#This Row],[Financement de l''organisation (en espèces)]]))</f>
        <v>0</v>
      </c>
      <c r="Q414" s="1" t="b">
        <f>Table2[[#This Row],[Erreurs de partage des coûts]]="Erreur de partage des coûts"</f>
        <v>0</v>
      </c>
    </row>
    <row r="415" spans="2:17" s="1" customFormat="1" ht="30" customHeight="1" x14ac:dyDescent="0.45">
      <c r="B415" s="2"/>
      <c r="C415" s="48">
        <v>0</v>
      </c>
      <c r="D415" s="51"/>
      <c r="E415" s="53">
        <f>Table2[[#This Row],[Coût unitaire (Sans taxes)]]*Table2[[#This Row],[Nombre d''unités]]</f>
        <v>0</v>
      </c>
      <c r="F415" s="117"/>
      <c r="G415" s="118">
        <f>SUM(Table2[[#This Row],[Coût total ]]*0.3)</f>
        <v>0</v>
      </c>
      <c r="H415" s="119">
        <f>Table2[[#This Row],[Coût total ]]-Table2[[#This Row],[Financement de l''organisation (en espèces)]]</f>
        <v>0</v>
      </c>
      <c r="I415" s="3"/>
      <c r="J415" s="3"/>
      <c r="K41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5" s="146" t="str">
        <f>IF(AND(Table2[[#This Row],[Coût total ]]&gt;0, NOT((ISBLANK(Table2[[#This Row],[Catégorie des coûts]]))),NOT((ISBLANK(Table2[[#This Row],[Poste de dépense (Nom de l''item sur le devis)]]))), Table2[[#This Row],[Erreurs de partage des coûts]]="Aucune erreur identifiée!", NOT((ISBLANK(Table2[[#This Row],[Fournisseur]])))), "Complète", N415)</f>
        <v>Inutilisée</v>
      </c>
      <c r="M415" s="120">
        <f>IF(OR(Table2[[#This Row],[Verif2++]]=TRUE, AND(NOT(ISBLANK(Table2[[#This Row],[Poste de dépense (Nom de l''item sur le devis)]])),Table2[[#This Row],[Coût total ]]&lt;=0,Table2[[#This Row],[Financement de l''organisation (en espèces)]]&lt;=0,Table2[[#This Row],[Validité des entrées]]="Incomplète")), 1, 0)</f>
        <v>0</v>
      </c>
      <c r="N415" s="1" t="str">
        <f>IF(NOT(ISBLANK(Table2[[#This Row],[Poste de dépense (Nom de l''item sur le devis)]])), "Incomplète","Inutilisée")</f>
        <v>Inutilisée</v>
      </c>
      <c r="O415" s="106">
        <f>IF((Table2[[#This Row],[Coût total ]]-Table2[[#This Row],[Financement de l''organisation (en espèces)]])&gt;1500000, 1500000, (Table2[[#This Row],[Coût total ]]-Table2[[#This Row],[Financement de l''organisation (en espèces)]]))</f>
        <v>0</v>
      </c>
      <c r="P415" s="106">
        <f>IF((Table2[[#This Row],[Coût total ]]-Table2[[#This Row],[Financement de l''organisation (en espèces)]])&lt;1500000, 0, (Table2[[#This Row],[Coût total ]]-Table2[[#This Row],[Financement de l''organisation (en espèces)]]))</f>
        <v>0</v>
      </c>
      <c r="Q415" s="1" t="b">
        <f>Table2[[#This Row],[Erreurs de partage des coûts]]="Erreur de partage des coûts"</f>
        <v>0</v>
      </c>
    </row>
    <row r="416" spans="2:17" s="1" customFormat="1" ht="30" customHeight="1" x14ac:dyDescent="0.45">
      <c r="B416" s="2"/>
      <c r="C416" s="48">
        <v>0</v>
      </c>
      <c r="D416" s="51"/>
      <c r="E416" s="53">
        <f>Table2[[#This Row],[Coût unitaire (Sans taxes)]]*Table2[[#This Row],[Nombre d''unités]]</f>
        <v>0</v>
      </c>
      <c r="F416" s="117"/>
      <c r="G416" s="118">
        <f>SUM(Table2[[#This Row],[Coût total ]]*0.3)</f>
        <v>0</v>
      </c>
      <c r="H416" s="119">
        <f>Table2[[#This Row],[Coût total ]]-Table2[[#This Row],[Financement de l''organisation (en espèces)]]</f>
        <v>0</v>
      </c>
      <c r="I416" s="3"/>
      <c r="J416" s="3"/>
      <c r="K41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6" s="146" t="str">
        <f>IF(AND(Table2[[#This Row],[Coût total ]]&gt;0, NOT((ISBLANK(Table2[[#This Row],[Catégorie des coûts]]))),NOT((ISBLANK(Table2[[#This Row],[Poste de dépense (Nom de l''item sur le devis)]]))), Table2[[#This Row],[Erreurs de partage des coûts]]="Aucune erreur identifiée!", NOT((ISBLANK(Table2[[#This Row],[Fournisseur]])))), "Complète", N416)</f>
        <v>Inutilisée</v>
      </c>
      <c r="M416" s="120">
        <f>IF(OR(Table2[[#This Row],[Verif2++]]=TRUE, AND(NOT(ISBLANK(Table2[[#This Row],[Poste de dépense (Nom de l''item sur le devis)]])),Table2[[#This Row],[Coût total ]]&lt;=0,Table2[[#This Row],[Financement de l''organisation (en espèces)]]&lt;=0,Table2[[#This Row],[Validité des entrées]]="Incomplète")), 1, 0)</f>
        <v>0</v>
      </c>
      <c r="N416" s="1" t="str">
        <f>IF(NOT(ISBLANK(Table2[[#This Row],[Poste de dépense (Nom de l''item sur le devis)]])), "Incomplète","Inutilisée")</f>
        <v>Inutilisée</v>
      </c>
      <c r="O416" s="106">
        <f>IF((Table2[[#This Row],[Coût total ]]-Table2[[#This Row],[Financement de l''organisation (en espèces)]])&gt;1500000, 1500000, (Table2[[#This Row],[Coût total ]]-Table2[[#This Row],[Financement de l''organisation (en espèces)]]))</f>
        <v>0</v>
      </c>
      <c r="P416" s="106">
        <f>IF((Table2[[#This Row],[Coût total ]]-Table2[[#This Row],[Financement de l''organisation (en espèces)]])&lt;1500000, 0, (Table2[[#This Row],[Coût total ]]-Table2[[#This Row],[Financement de l''organisation (en espèces)]]))</f>
        <v>0</v>
      </c>
      <c r="Q416" s="1" t="b">
        <f>Table2[[#This Row],[Erreurs de partage des coûts]]="Erreur de partage des coûts"</f>
        <v>0</v>
      </c>
    </row>
    <row r="417" spans="2:17" s="1" customFormat="1" ht="30" customHeight="1" x14ac:dyDescent="0.45">
      <c r="B417" s="2"/>
      <c r="C417" s="48">
        <v>0</v>
      </c>
      <c r="D417" s="51"/>
      <c r="E417" s="53">
        <f>Table2[[#This Row],[Coût unitaire (Sans taxes)]]*Table2[[#This Row],[Nombre d''unités]]</f>
        <v>0</v>
      </c>
      <c r="F417" s="117"/>
      <c r="G417" s="118">
        <f>SUM(Table2[[#This Row],[Coût total ]]*0.3)</f>
        <v>0</v>
      </c>
      <c r="H417" s="119">
        <f>Table2[[#This Row],[Coût total ]]-Table2[[#This Row],[Financement de l''organisation (en espèces)]]</f>
        <v>0</v>
      </c>
      <c r="I417" s="3"/>
      <c r="J417" s="3"/>
      <c r="K41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7" s="146" t="str">
        <f>IF(AND(Table2[[#This Row],[Coût total ]]&gt;0, NOT((ISBLANK(Table2[[#This Row],[Catégorie des coûts]]))),NOT((ISBLANK(Table2[[#This Row],[Poste de dépense (Nom de l''item sur le devis)]]))), Table2[[#This Row],[Erreurs de partage des coûts]]="Aucune erreur identifiée!", NOT((ISBLANK(Table2[[#This Row],[Fournisseur]])))), "Complète", N417)</f>
        <v>Inutilisée</v>
      </c>
      <c r="M417" s="120">
        <f>IF(OR(Table2[[#This Row],[Verif2++]]=TRUE, AND(NOT(ISBLANK(Table2[[#This Row],[Poste de dépense (Nom de l''item sur le devis)]])),Table2[[#This Row],[Coût total ]]&lt;=0,Table2[[#This Row],[Financement de l''organisation (en espèces)]]&lt;=0,Table2[[#This Row],[Validité des entrées]]="Incomplète")), 1, 0)</f>
        <v>0</v>
      </c>
      <c r="N417" s="1" t="str">
        <f>IF(NOT(ISBLANK(Table2[[#This Row],[Poste de dépense (Nom de l''item sur le devis)]])), "Incomplète","Inutilisée")</f>
        <v>Inutilisée</v>
      </c>
      <c r="O417" s="106">
        <f>IF((Table2[[#This Row],[Coût total ]]-Table2[[#This Row],[Financement de l''organisation (en espèces)]])&gt;1500000, 1500000, (Table2[[#This Row],[Coût total ]]-Table2[[#This Row],[Financement de l''organisation (en espèces)]]))</f>
        <v>0</v>
      </c>
      <c r="P417" s="106">
        <f>IF((Table2[[#This Row],[Coût total ]]-Table2[[#This Row],[Financement de l''organisation (en espèces)]])&lt;1500000, 0, (Table2[[#This Row],[Coût total ]]-Table2[[#This Row],[Financement de l''organisation (en espèces)]]))</f>
        <v>0</v>
      </c>
      <c r="Q417" s="1" t="b">
        <f>Table2[[#This Row],[Erreurs de partage des coûts]]="Erreur de partage des coûts"</f>
        <v>0</v>
      </c>
    </row>
    <row r="418" spans="2:17" s="1" customFormat="1" ht="30" customHeight="1" x14ac:dyDescent="0.45">
      <c r="B418" s="2"/>
      <c r="C418" s="48">
        <v>0</v>
      </c>
      <c r="D418" s="51"/>
      <c r="E418" s="53">
        <f>Table2[[#This Row],[Coût unitaire (Sans taxes)]]*Table2[[#This Row],[Nombre d''unités]]</f>
        <v>0</v>
      </c>
      <c r="F418" s="117"/>
      <c r="G418" s="118">
        <f>SUM(Table2[[#This Row],[Coût total ]]*0.3)</f>
        <v>0</v>
      </c>
      <c r="H418" s="119">
        <f>Table2[[#This Row],[Coût total ]]-Table2[[#This Row],[Financement de l''organisation (en espèces)]]</f>
        <v>0</v>
      </c>
      <c r="I418" s="3"/>
      <c r="J418" s="3"/>
      <c r="K41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8" s="146" t="str">
        <f>IF(AND(Table2[[#This Row],[Coût total ]]&gt;0, NOT((ISBLANK(Table2[[#This Row],[Catégorie des coûts]]))),NOT((ISBLANK(Table2[[#This Row],[Poste de dépense (Nom de l''item sur le devis)]]))), Table2[[#This Row],[Erreurs de partage des coûts]]="Aucune erreur identifiée!", NOT((ISBLANK(Table2[[#This Row],[Fournisseur]])))), "Complète", N418)</f>
        <v>Inutilisée</v>
      </c>
      <c r="M418" s="120">
        <f>IF(OR(Table2[[#This Row],[Verif2++]]=TRUE, AND(NOT(ISBLANK(Table2[[#This Row],[Poste de dépense (Nom de l''item sur le devis)]])),Table2[[#This Row],[Coût total ]]&lt;=0,Table2[[#This Row],[Financement de l''organisation (en espèces)]]&lt;=0,Table2[[#This Row],[Validité des entrées]]="Incomplète")), 1, 0)</f>
        <v>0</v>
      </c>
      <c r="N418" s="1" t="str">
        <f>IF(NOT(ISBLANK(Table2[[#This Row],[Poste de dépense (Nom de l''item sur le devis)]])), "Incomplète","Inutilisée")</f>
        <v>Inutilisée</v>
      </c>
      <c r="O418" s="106">
        <f>IF((Table2[[#This Row],[Coût total ]]-Table2[[#This Row],[Financement de l''organisation (en espèces)]])&gt;1500000, 1500000, (Table2[[#This Row],[Coût total ]]-Table2[[#This Row],[Financement de l''organisation (en espèces)]]))</f>
        <v>0</v>
      </c>
      <c r="P418" s="106">
        <f>IF((Table2[[#This Row],[Coût total ]]-Table2[[#This Row],[Financement de l''organisation (en espèces)]])&lt;1500000, 0, (Table2[[#This Row],[Coût total ]]-Table2[[#This Row],[Financement de l''organisation (en espèces)]]))</f>
        <v>0</v>
      </c>
      <c r="Q418" s="1" t="b">
        <f>Table2[[#This Row],[Erreurs de partage des coûts]]="Erreur de partage des coûts"</f>
        <v>0</v>
      </c>
    </row>
    <row r="419" spans="2:17" s="1" customFormat="1" ht="30" customHeight="1" x14ac:dyDescent="0.45">
      <c r="B419" s="2"/>
      <c r="C419" s="48">
        <v>0</v>
      </c>
      <c r="D419" s="51"/>
      <c r="E419" s="53">
        <f>Table2[[#This Row],[Coût unitaire (Sans taxes)]]*Table2[[#This Row],[Nombre d''unités]]</f>
        <v>0</v>
      </c>
      <c r="F419" s="117"/>
      <c r="G419" s="118">
        <f>SUM(Table2[[#This Row],[Coût total ]]*0.3)</f>
        <v>0</v>
      </c>
      <c r="H419" s="119">
        <f>Table2[[#This Row],[Coût total ]]-Table2[[#This Row],[Financement de l''organisation (en espèces)]]</f>
        <v>0</v>
      </c>
      <c r="I419" s="3"/>
      <c r="J419" s="3"/>
      <c r="K41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19" s="146" t="str">
        <f>IF(AND(Table2[[#This Row],[Coût total ]]&gt;0, NOT((ISBLANK(Table2[[#This Row],[Catégorie des coûts]]))),NOT((ISBLANK(Table2[[#This Row],[Poste de dépense (Nom de l''item sur le devis)]]))), Table2[[#This Row],[Erreurs de partage des coûts]]="Aucune erreur identifiée!", NOT((ISBLANK(Table2[[#This Row],[Fournisseur]])))), "Complète", N419)</f>
        <v>Inutilisée</v>
      </c>
      <c r="M419" s="120">
        <f>IF(OR(Table2[[#This Row],[Verif2++]]=TRUE, AND(NOT(ISBLANK(Table2[[#This Row],[Poste de dépense (Nom de l''item sur le devis)]])),Table2[[#This Row],[Coût total ]]&lt;=0,Table2[[#This Row],[Financement de l''organisation (en espèces)]]&lt;=0,Table2[[#This Row],[Validité des entrées]]="Incomplète")), 1, 0)</f>
        <v>0</v>
      </c>
      <c r="N419" s="1" t="str">
        <f>IF(NOT(ISBLANK(Table2[[#This Row],[Poste de dépense (Nom de l''item sur le devis)]])), "Incomplète","Inutilisée")</f>
        <v>Inutilisée</v>
      </c>
      <c r="O419" s="106">
        <f>IF((Table2[[#This Row],[Coût total ]]-Table2[[#This Row],[Financement de l''organisation (en espèces)]])&gt;1500000, 1500000, (Table2[[#This Row],[Coût total ]]-Table2[[#This Row],[Financement de l''organisation (en espèces)]]))</f>
        <v>0</v>
      </c>
      <c r="P419" s="106">
        <f>IF((Table2[[#This Row],[Coût total ]]-Table2[[#This Row],[Financement de l''organisation (en espèces)]])&lt;1500000, 0, (Table2[[#This Row],[Coût total ]]-Table2[[#This Row],[Financement de l''organisation (en espèces)]]))</f>
        <v>0</v>
      </c>
      <c r="Q419" s="1" t="b">
        <f>Table2[[#This Row],[Erreurs de partage des coûts]]="Erreur de partage des coûts"</f>
        <v>0</v>
      </c>
    </row>
    <row r="420" spans="2:17" s="1" customFormat="1" ht="30" customHeight="1" x14ac:dyDescent="0.45">
      <c r="B420" s="2"/>
      <c r="C420" s="48">
        <v>0</v>
      </c>
      <c r="D420" s="51"/>
      <c r="E420" s="53">
        <f>Table2[[#This Row],[Coût unitaire (Sans taxes)]]*Table2[[#This Row],[Nombre d''unités]]</f>
        <v>0</v>
      </c>
      <c r="F420" s="117"/>
      <c r="G420" s="118">
        <f>SUM(Table2[[#This Row],[Coût total ]]*0.3)</f>
        <v>0</v>
      </c>
      <c r="H420" s="119">
        <f>Table2[[#This Row],[Coût total ]]-Table2[[#This Row],[Financement de l''organisation (en espèces)]]</f>
        <v>0</v>
      </c>
      <c r="I420" s="3"/>
      <c r="J420" s="3"/>
      <c r="K42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0" s="146" t="str">
        <f>IF(AND(Table2[[#This Row],[Coût total ]]&gt;0, NOT((ISBLANK(Table2[[#This Row],[Catégorie des coûts]]))),NOT((ISBLANK(Table2[[#This Row],[Poste de dépense (Nom de l''item sur le devis)]]))), Table2[[#This Row],[Erreurs de partage des coûts]]="Aucune erreur identifiée!", NOT((ISBLANK(Table2[[#This Row],[Fournisseur]])))), "Complète", N420)</f>
        <v>Inutilisée</v>
      </c>
      <c r="M420" s="120">
        <f>IF(OR(Table2[[#This Row],[Verif2++]]=TRUE, AND(NOT(ISBLANK(Table2[[#This Row],[Poste de dépense (Nom de l''item sur le devis)]])),Table2[[#This Row],[Coût total ]]&lt;=0,Table2[[#This Row],[Financement de l''organisation (en espèces)]]&lt;=0,Table2[[#This Row],[Validité des entrées]]="Incomplète")), 1, 0)</f>
        <v>0</v>
      </c>
      <c r="N420" s="1" t="str">
        <f>IF(NOT(ISBLANK(Table2[[#This Row],[Poste de dépense (Nom de l''item sur le devis)]])), "Incomplète","Inutilisée")</f>
        <v>Inutilisée</v>
      </c>
      <c r="O420" s="106">
        <f>IF((Table2[[#This Row],[Coût total ]]-Table2[[#This Row],[Financement de l''organisation (en espèces)]])&gt;1500000, 1500000, (Table2[[#This Row],[Coût total ]]-Table2[[#This Row],[Financement de l''organisation (en espèces)]]))</f>
        <v>0</v>
      </c>
      <c r="P420" s="106">
        <f>IF((Table2[[#This Row],[Coût total ]]-Table2[[#This Row],[Financement de l''organisation (en espèces)]])&lt;1500000, 0, (Table2[[#This Row],[Coût total ]]-Table2[[#This Row],[Financement de l''organisation (en espèces)]]))</f>
        <v>0</v>
      </c>
      <c r="Q420" s="1" t="b">
        <f>Table2[[#This Row],[Erreurs de partage des coûts]]="Erreur de partage des coûts"</f>
        <v>0</v>
      </c>
    </row>
    <row r="421" spans="2:17" s="1" customFormat="1" ht="30" customHeight="1" x14ac:dyDescent="0.45">
      <c r="B421" s="2"/>
      <c r="C421" s="48">
        <v>0</v>
      </c>
      <c r="D421" s="51"/>
      <c r="E421" s="53">
        <f>Table2[[#This Row],[Coût unitaire (Sans taxes)]]*Table2[[#This Row],[Nombre d''unités]]</f>
        <v>0</v>
      </c>
      <c r="F421" s="117"/>
      <c r="G421" s="118">
        <f>SUM(Table2[[#This Row],[Coût total ]]*0.3)</f>
        <v>0</v>
      </c>
      <c r="H421" s="119">
        <f>Table2[[#This Row],[Coût total ]]-Table2[[#This Row],[Financement de l''organisation (en espèces)]]</f>
        <v>0</v>
      </c>
      <c r="I421" s="3"/>
      <c r="J421" s="3"/>
      <c r="K42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1" s="146" t="str">
        <f>IF(AND(Table2[[#This Row],[Coût total ]]&gt;0, NOT((ISBLANK(Table2[[#This Row],[Catégorie des coûts]]))),NOT((ISBLANK(Table2[[#This Row],[Poste de dépense (Nom de l''item sur le devis)]]))), Table2[[#This Row],[Erreurs de partage des coûts]]="Aucune erreur identifiée!", NOT((ISBLANK(Table2[[#This Row],[Fournisseur]])))), "Complète", N421)</f>
        <v>Inutilisée</v>
      </c>
      <c r="M421" s="120">
        <f>IF(OR(Table2[[#This Row],[Verif2++]]=TRUE, AND(NOT(ISBLANK(Table2[[#This Row],[Poste de dépense (Nom de l''item sur le devis)]])),Table2[[#This Row],[Coût total ]]&lt;=0,Table2[[#This Row],[Financement de l''organisation (en espèces)]]&lt;=0,Table2[[#This Row],[Validité des entrées]]="Incomplète")), 1, 0)</f>
        <v>0</v>
      </c>
      <c r="N421" s="1" t="str">
        <f>IF(NOT(ISBLANK(Table2[[#This Row],[Poste de dépense (Nom de l''item sur le devis)]])), "Incomplète","Inutilisée")</f>
        <v>Inutilisée</v>
      </c>
      <c r="O421" s="106">
        <f>IF((Table2[[#This Row],[Coût total ]]-Table2[[#This Row],[Financement de l''organisation (en espèces)]])&gt;1500000, 1500000, (Table2[[#This Row],[Coût total ]]-Table2[[#This Row],[Financement de l''organisation (en espèces)]]))</f>
        <v>0</v>
      </c>
      <c r="P421" s="106">
        <f>IF((Table2[[#This Row],[Coût total ]]-Table2[[#This Row],[Financement de l''organisation (en espèces)]])&lt;1500000, 0, (Table2[[#This Row],[Coût total ]]-Table2[[#This Row],[Financement de l''organisation (en espèces)]]))</f>
        <v>0</v>
      </c>
      <c r="Q421" s="1" t="b">
        <f>Table2[[#This Row],[Erreurs de partage des coûts]]="Erreur de partage des coûts"</f>
        <v>0</v>
      </c>
    </row>
    <row r="422" spans="2:17" s="1" customFormat="1" ht="30" customHeight="1" x14ac:dyDescent="0.45">
      <c r="B422" s="2"/>
      <c r="C422" s="48">
        <v>0</v>
      </c>
      <c r="D422" s="51"/>
      <c r="E422" s="53">
        <f>Table2[[#This Row],[Coût unitaire (Sans taxes)]]*Table2[[#This Row],[Nombre d''unités]]</f>
        <v>0</v>
      </c>
      <c r="F422" s="117"/>
      <c r="G422" s="118">
        <f>SUM(Table2[[#This Row],[Coût total ]]*0.3)</f>
        <v>0</v>
      </c>
      <c r="H422" s="119">
        <f>Table2[[#This Row],[Coût total ]]-Table2[[#This Row],[Financement de l''organisation (en espèces)]]</f>
        <v>0</v>
      </c>
      <c r="I422" s="3"/>
      <c r="J422" s="3"/>
      <c r="K42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2" s="146" t="str">
        <f>IF(AND(Table2[[#This Row],[Coût total ]]&gt;0, NOT((ISBLANK(Table2[[#This Row],[Catégorie des coûts]]))),NOT((ISBLANK(Table2[[#This Row],[Poste de dépense (Nom de l''item sur le devis)]]))), Table2[[#This Row],[Erreurs de partage des coûts]]="Aucune erreur identifiée!", NOT((ISBLANK(Table2[[#This Row],[Fournisseur]])))), "Complète", N422)</f>
        <v>Inutilisée</v>
      </c>
      <c r="M422" s="120">
        <f>IF(OR(Table2[[#This Row],[Verif2++]]=TRUE, AND(NOT(ISBLANK(Table2[[#This Row],[Poste de dépense (Nom de l''item sur le devis)]])),Table2[[#This Row],[Coût total ]]&lt;=0,Table2[[#This Row],[Financement de l''organisation (en espèces)]]&lt;=0,Table2[[#This Row],[Validité des entrées]]="Incomplète")), 1, 0)</f>
        <v>0</v>
      </c>
      <c r="N422" s="1" t="str">
        <f>IF(NOT(ISBLANK(Table2[[#This Row],[Poste de dépense (Nom de l''item sur le devis)]])), "Incomplète","Inutilisée")</f>
        <v>Inutilisée</v>
      </c>
      <c r="O422" s="106">
        <f>IF((Table2[[#This Row],[Coût total ]]-Table2[[#This Row],[Financement de l''organisation (en espèces)]])&gt;1500000, 1500000, (Table2[[#This Row],[Coût total ]]-Table2[[#This Row],[Financement de l''organisation (en espèces)]]))</f>
        <v>0</v>
      </c>
      <c r="P422" s="106">
        <f>IF((Table2[[#This Row],[Coût total ]]-Table2[[#This Row],[Financement de l''organisation (en espèces)]])&lt;1500000, 0, (Table2[[#This Row],[Coût total ]]-Table2[[#This Row],[Financement de l''organisation (en espèces)]]))</f>
        <v>0</v>
      </c>
      <c r="Q422" s="1" t="b">
        <f>Table2[[#This Row],[Erreurs de partage des coûts]]="Erreur de partage des coûts"</f>
        <v>0</v>
      </c>
    </row>
    <row r="423" spans="2:17" s="1" customFormat="1" ht="30" customHeight="1" x14ac:dyDescent="0.45">
      <c r="B423" s="2"/>
      <c r="C423" s="48">
        <v>0</v>
      </c>
      <c r="D423" s="51"/>
      <c r="E423" s="53">
        <f>Table2[[#This Row],[Coût unitaire (Sans taxes)]]*Table2[[#This Row],[Nombre d''unités]]</f>
        <v>0</v>
      </c>
      <c r="F423" s="117"/>
      <c r="G423" s="118">
        <f>SUM(Table2[[#This Row],[Coût total ]]*0.3)</f>
        <v>0</v>
      </c>
      <c r="H423" s="119">
        <f>Table2[[#This Row],[Coût total ]]-Table2[[#This Row],[Financement de l''organisation (en espèces)]]</f>
        <v>0</v>
      </c>
      <c r="I423" s="3"/>
      <c r="J423" s="3"/>
      <c r="K42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3" s="146" t="str">
        <f>IF(AND(Table2[[#This Row],[Coût total ]]&gt;0, NOT((ISBLANK(Table2[[#This Row],[Catégorie des coûts]]))),NOT((ISBLANK(Table2[[#This Row],[Poste de dépense (Nom de l''item sur le devis)]]))), Table2[[#This Row],[Erreurs de partage des coûts]]="Aucune erreur identifiée!", NOT((ISBLANK(Table2[[#This Row],[Fournisseur]])))), "Complète", N423)</f>
        <v>Inutilisée</v>
      </c>
      <c r="M423" s="120">
        <f>IF(OR(Table2[[#This Row],[Verif2++]]=TRUE, AND(NOT(ISBLANK(Table2[[#This Row],[Poste de dépense (Nom de l''item sur le devis)]])),Table2[[#This Row],[Coût total ]]&lt;=0,Table2[[#This Row],[Financement de l''organisation (en espèces)]]&lt;=0,Table2[[#This Row],[Validité des entrées]]="Incomplète")), 1, 0)</f>
        <v>0</v>
      </c>
      <c r="N423" s="1" t="str">
        <f>IF(NOT(ISBLANK(Table2[[#This Row],[Poste de dépense (Nom de l''item sur le devis)]])), "Incomplète","Inutilisée")</f>
        <v>Inutilisée</v>
      </c>
      <c r="O423" s="106">
        <f>IF((Table2[[#This Row],[Coût total ]]-Table2[[#This Row],[Financement de l''organisation (en espèces)]])&gt;1500000, 1500000, (Table2[[#This Row],[Coût total ]]-Table2[[#This Row],[Financement de l''organisation (en espèces)]]))</f>
        <v>0</v>
      </c>
      <c r="P423" s="106">
        <f>IF((Table2[[#This Row],[Coût total ]]-Table2[[#This Row],[Financement de l''organisation (en espèces)]])&lt;1500000, 0, (Table2[[#This Row],[Coût total ]]-Table2[[#This Row],[Financement de l''organisation (en espèces)]]))</f>
        <v>0</v>
      </c>
      <c r="Q423" s="1" t="b">
        <f>Table2[[#This Row],[Erreurs de partage des coûts]]="Erreur de partage des coûts"</f>
        <v>0</v>
      </c>
    </row>
    <row r="424" spans="2:17" s="1" customFormat="1" ht="30" customHeight="1" x14ac:dyDescent="0.45">
      <c r="B424" s="2"/>
      <c r="C424" s="48">
        <v>0</v>
      </c>
      <c r="D424" s="51"/>
      <c r="E424" s="53">
        <f>Table2[[#This Row],[Coût unitaire (Sans taxes)]]*Table2[[#This Row],[Nombre d''unités]]</f>
        <v>0</v>
      </c>
      <c r="F424" s="117"/>
      <c r="G424" s="118">
        <f>SUM(Table2[[#This Row],[Coût total ]]*0.3)</f>
        <v>0</v>
      </c>
      <c r="H424" s="119">
        <f>Table2[[#This Row],[Coût total ]]-Table2[[#This Row],[Financement de l''organisation (en espèces)]]</f>
        <v>0</v>
      </c>
      <c r="I424" s="3"/>
      <c r="J424" s="3"/>
      <c r="K42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4" s="146" t="str">
        <f>IF(AND(Table2[[#This Row],[Coût total ]]&gt;0, NOT((ISBLANK(Table2[[#This Row],[Catégorie des coûts]]))),NOT((ISBLANK(Table2[[#This Row],[Poste de dépense (Nom de l''item sur le devis)]]))), Table2[[#This Row],[Erreurs de partage des coûts]]="Aucune erreur identifiée!", NOT((ISBLANK(Table2[[#This Row],[Fournisseur]])))), "Complète", N424)</f>
        <v>Inutilisée</v>
      </c>
      <c r="M424" s="120">
        <f>IF(OR(Table2[[#This Row],[Verif2++]]=TRUE, AND(NOT(ISBLANK(Table2[[#This Row],[Poste de dépense (Nom de l''item sur le devis)]])),Table2[[#This Row],[Coût total ]]&lt;=0,Table2[[#This Row],[Financement de l''organisation (en espèces)]]&lt;=0,Table2[[#This Row],[Validité des entrées]]="Incomplète")), 1, 0)</f>
        <v>0</v>
      </c>
      <c r="N424" s="1" t="str">
        <f>IF(NOT(ISBLANK(Table2[[#This Row],[Poste de dépense (Nom de l''item sur le devis)]])), "Incomplète","Inutilisée")</f>
        <v>Inutilisée</v>
      </c>
      <c r="O424" s="106">
        <f>IF((Table2[[#This Row],[Coût total ]]-Table2[[#This Row],[Financement de l''organisation (en espèces)]])&gt;1500000, 1500000, (Table2[[#This Row],[Coût total ]]-Table2[[#This Row],[Financement de l''organisation (en espèces)]]))</f>
        <v>0</v>
      </c>
      <c r="P424" s="106">
        <f>IF((Table2[[#This Row],[Coût total ]]-Table2[[#This Row],[Financement de l''organisation (en espèces)]])&lt;1500000, 0, (Table2[[#This Row],[Coût total ]]-Table2[[#This Row],[Financement de l''organisation (en espèces)]]))</f>
        <v>0</v>
      </c>
      <c r="Q424" s="1" t="b">
        <f>Table2[[#This Row],[Erreurs de partage des coûts]]="Erreur de partage des coûts"</f>
        <v>0</v>
      </c>
    </row>
    <row r="425" spans="2:17" s="1" customFormat="1" ht="30" customHeight="1" x14ac:dyDescent="0.45">
      <c r="B425" s="2"/>
      <c r="C425" s="48">
        <v>0</v>
      </c>
      <c r="D425" s="51"/>
      <c r="E425" s="53">
        <f>Table2[[#This Row],[Coût unitaire (Sans taxes)]]*Table2[[#This Row],[Nombre d''unités]]</f>
        <v>0</v>
      </c>
      <c r="F425" s="117"/>
      <c r="G425" s="118">
        <f>SUM(Table2[[#This Row],[Coût total ]]*0.3)</f>
        <v>0</v>
      </c>
      <c r="H425" s="119">
        <f>Table2[[#This Row],[Coût total ]]-Table2[[#This Row],[Financement de l''organisation (en espèces)]]</f>
        <v>0</v>
      </c>
      <c r="I425" s="3"/>
      <c r="J425" s="3"/>
      <c r="K42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5" s="146" t="str">
        <f>IF(AND(Table2[[#This Row],[Coût total ]]&gt;0, NOT((ISBLANK(Table2[[#This Row],[Catégorie des coûts]]))),NOT((ISBLANK(Table2[[#This Row],[Poste de dépense (Nom de l''item sur le devis)]]))), Table2[[#This Row],[Erreurs de partage des coûts]]="Aucune erreur identifiée!", NOT((ISBLANK(Table2[[#This Row],[Fournisseur]])))), "Complète", N425)</f>
        <v>Inutilisée</v>
      </c>
      <c r="M425" s="120">
        <f>IF(OR(Table2[[#This Row],[Verif2++]]=TRUE, AND(NOT(ISBLANK(Table2[[#This Row],[Poste de dépense (Nom de l''item sur le devis)]])),Table2[[#This Row],[Coût total ]]&lt;=0,Table2[[#This Row],[Financement de l''organisation (en espèces)]]&lt;=0,Table2[[#This Row],[Validité des entrées]]="Incomplète")), 1, 0)</f>
        <v>0</v>
      </c>
      <c r="N425" s="1" t="str">
        <f>IF(NOT(ISBLANK(Table2[[#This Row],[Poste de dépense (Nom de l''item sur le devis)]])), "Incomplète","Inutilisée")</f>
        <v>Inutilisée</v>
      </c>
      <c r="O425" s="106">
        <f>IF((Table2[[#This Row],[Coût total ]]-Table2[[#This Row],[Financement de l''organisation (en espèces)]])&gt;1500000, 1500000, (Table2[[#This Row],[Coût total ]]-Table2[[#This Row],[Financement de l''organisation (en espèces)]]))</f>
        <v>0</v>
      </c>
      <c r="P425" s="106">
        <f>IF((Table2[[#This Row],[Coût total ]]-Table2[[#This Row],[Financement de l''organisation (en espèces)]])&lt;1500000, 0, (Table2[[#This Row],[Coût total ]]-Table2[[#This Row],[Financement de l''organisation (en espèces)]]))</f>
        <v>0</v>
      </c>
      <c r="Q425" s="1" t="b">
        <f>Table2[[#This Row],[Erreurs de partage des coûts]]="Erreur de partage des coûts"</f>
        <v>0</v>
      </c>
    </row>
    <row r="426" spans="2:17" s="1" customFormat="1" ht="30" customHeight="1" x14ac:dyDescent="0.45">
      <c r="B426" s="2"/>
      <c r="C426" s="48">
        <v>0</v>
      </c>
      <c r="D426" s="51"/>
      <c r="E426" s="53">
        <f>Table2[[#This Row],[Coût unitaire (Sans taxes)]]*Table2[[#This Row],[Nombre d''unités]]</f>
        <v>0</v>
      </c>
      <c r="F426" s="117"/>
      <c r="G426" s="118">
        <f>SUM(Table2[[#This Row],[Coût total ]]*0.3)</f>
        <v>0</v>
      </c>
      <c r="H426" s="119">
        <f>Table2[[#This Row],[Coût total ]]-Table2[[#This Row],[Financement de l''organisation (en espèces)]]</f>
        <v>0</v>
      </c>
      <c r="I426" s="3"/>
      <c r="J426" s="3"/>
      <c r="K42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6" s="146" t="str">
        <f>IF(AND(Table2[[#This Row],[Coût total ]]&gt;0, NOT((ISBLANK(Table2[[#This Row],[Catégorie des coûts]]))),NOT((ISBLANK(Table2[[#This Row],[Poste de dépense (Nom de l''item sur le devis)]]))), Table2[[#This Row],[Erreurs de partage des coûts]]="Aucune erreur identifiée!", NOT((ISBLANK(Table2[[#This Row],[Fournisseur]])))), "Complète", N426)</f>
        <v>Inutilisée</v>
      </c>
      <c r="M426" s="120">
        <f>IF(OR(Table2[[#This Row],[Verif2++]]=TRUE, AND(NOT(ISBLANK(Table2[[#This Row],[Poste de dépense (Nom de l''item sur le devis)]])),Table2[[#This Row],[Coût total ]]&lt;=0,Table2[[#This Row],[Financement de l''organisation (en espèces)]]&lt;=0,Table2[[#This Row],[Validité des entrées]]="Incomplète")), 1, 0)</f>
        <v>0</v>
      </c>
      <c r="N426" s="1" t="str">
        <f>IF(NOT(ISBLANK(Table2[[#This Row],[Poste de dépense (Nom de l''item sur le devis)]])), "Incomplète","Inutilisée")</f>
        <v>Inutilisée</v>
      </c>
      <c r="O426" s="106">
        <f>IF((Table2[[#This Row],[Coût total ]]-Table2[[#This Row],[Financement de l''organisation (en espèces)]])&gt;1500000, 1500000, (Table2[[#This Row],[Coût total ]]-Table2[[#This Row],[Financement de l''organisation (en espèces)]]))</f>
        <v>0</v>
      </c>
      <c r="P426" s="106">
        <f>IF((Table2[[#This Row],[Coût total ]]-Table2[[#This Row],[Financement de l''organisation (en espèces)]])&lt;1500000, 0, (Table2[[#This Row],[Coût total ]]-Table2[[#This Row],[Financement de l''organisation (en espèces)]]))</f>
        <v>0</v>
      </c>
      <c r="Q426" s="1" t="b">
        <f>Table2[[#This Row],[Erreurs de partage des coûts]]="Erreur de partage des coûts"</f>
        <v>0</v>
      </c>
    </row>
    <row r="427" spans="2:17" s="1" customFormat="1" ht="30" customHeight="1" x14ac:dyDescent="0.45">
      <c r="B427" s="2"/>
      <c r="C427" s="48">
        <v>0</v>
      </c>
      <c r="D427" s="51"/>
      <c r="E427" s="53">
        <f>Table2[[#This Row],[Coût unitaire (Sans taxes)]]*Table2[[#This Row],[Nombre d''unités]]</f>
        <v>0</v>
      </c>
      <c r="F427" s="117"/>
      <c r="G427" s="118">
        <f>SUM(Table2[[#This Row],[Coût total ]]*0.3)</f>
        <v>0</v>
      </c>
      <c r="H427" s="119">
        <f>Table2[[#This Row],[Coût total ]]-Table2[[#This Row],[Financement de l''organisation (en espèces)]]</f>
        <v>0</v>
      </c>
      <c r="I427" s="3"/>
      <c r="J427" s="3"/>
      <c r="K42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7" s="146" t="str">
        <f>IF(AND(Table2[[#This Row],[Coût total ]]&gt;0, NOT((ISBLANK(Table2[[#This Row],[Catégorie des coûts]]))),NOT((ISBLANK(Table2[[#This Row],[Poste de dépense (Nom de l''item sur le devis)]]))), Table2[[#This Row],[Erreurs de partage des coûts]]="Aucune erreur identifiée!", NOT((ISBLANK(Table2[[#This Row],[Fournisseur]])))), "Complète", N427)</f>
        <v>Inutilisée</v>
      </c>
      <c r="M427" s="120">
        <f>IF(OR(Table2[[#This Row],[Verif2++]]=TRUE, AND(NOT(ISBLANK(Table2[[#This Row],[Poste de dépense (Nom de l''item sur le devis)]])),Table2[[#This Row],[Coût total ]]&lt;=0,Table2[[#This Row],[Financement de l''organisation (en espèces)]]&lt;=0,Table2[[#This Row],[Validité des entrées]]="Incomplète")), 1, 0)</f>
        <v>0</v>
      </c>
      <c r="N427" s="1" t="str">
        <f>IF(NOT(ISBLANK(Table2[[#This Row],[Poste de dépense (Nom de l''item sur le devis)]])), "Incomplète","Inutilisée")</f>
        <v>Inutilisée</v>
      </c>
      <c r="O427" s="106">
        <f>IF((Table2[[#This Row],[Coût total ]]-Table2[[#This Row],[Financement de l''organisation (en espèces)]])&gt;1500000, 1500000, (Table2[[#This Row],[Coût total ]]-Table2[[#This Row],[Financement de l''organisation (en espèces)]]))</f>
        <v>0</v>
      </c>
      <c r="P427" s="106">
        <f>IF((Table2[[#This Row],[Coût total ]]-Table2[[#This Row],[Financement de l''organisation (en espèces)]])&lt;1500000, 0, (Table2[[#This Row],[Coût total ]]-Table2[[#This Row],[Financement de l''organisation (en espèces)]]))</f>
        <v>0</v>
      </c>
      <c r="Q427" s="1" t="b">
        <f>Table2[[#This Row],[Erreurs de partage des coûts]]="Erreur de partage des coûts"</f>
        <v>0</v>
      </c>
    </row>
    <row r="428" spans="2:17" s="1" customFormat="1" ht="30" customHeight="1" x14ac:dyDescent="0.45">
      <c r="B428" s="2"/>
      <c r="C428" s="48">
        <v>0</v>
      </c>
      <c r="D428" s="51"/>
      <c r="E428" s="53">
        <f>Table2[[#This Row],[Coût unitaire (Sans taxes)]]*Table2[[#This Row],[Nombre d''unités]]</f>
        <v>0</v>
      </c>
      <c r="F428" s="117"/>
      <c r="G428" s="118">
        <f>SUM(Table2[[#This Row],[Coût total ]]*0.3)</f>
        <v>0</v>
      </c>
      <c r="H428" s="119">
        <f>Table2[[#This Row],[Coût total ]]-Table2[[#This Row],[Financement de l''organisation (en espèces)]]</f>
        <v>0</v>
      </c>
      <c r="I428" s="3"/>
      <c r="J428" s="3"/>
      <c r="K42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8" s="146" t="str">
        <f>IF(AND(Table2[[#This Row],[Coût total ]]&gt;0, NOT((ISBLANK(Table2[[#This Row],[Catégorie des coûts]]))),NOT((ISBLANK(Table2[[#This Row],[Poste de dépense (Nom de l''item sur le devis)]]))), Table2[[#This Row],[Erreurs de partage des coûts]]="Aucune erreur identifiée!", NOT((ISBLANK(Table2[[#This Row],[Fournisseur]])))), "Complète", N428)</f>
        <v>Inutilisée</v>
      </c>
      <c r="M428" s="120">
        <f>IF(OR(Table2[[#This Row],[Verif2++]]=TRUE, AND(NOT(ISBLANK(Table2[[#This Row],[Poste de dépense (Nom de l''item sur le devis)]])),Table2[[#This Row],[Coût total ]]&lt;=0,Table2[[#This Row],[Financement de l''organisation (en espèces)]]&lt;=0,Table2[[#This Row],[Validité des entrées]]="Incomplète")), 1, 0)</f>
        <v>0</v>
      </c>
      <c r="N428" s="1" t="str">
        <f>IF(NOT(ISBLANK(Table2[[#This Row],[Poste de dépense (Nom de l''item sur le devis)]])), "Incomplète","Inutilisée")</f>
        <v>Inutilisée</v>
      </c>
      <c r="O428" s="106">
        <f>IF((Table2[[#This Row],[Coût total ]]-Table2[[#This Row],[Financement de l''organisation (en espèces)]])&gt;1500000, 1500000, (Table2[[#This Row],[Coût total ]]-Table2[[#This Row],[Financement de l''organisation (en espèces)]]))</f>
        <v>0</v>
      </c>
      <c r="P428" s="106">
        <f>IF((Table2[[#This Row],[Coût total ]]-Table2[[#This Row],[Financement de l''organisation (en espèces)]])&lt;1500000, 0, (Table2[[#This Row],[Coût total ]]-Table2[[#This Row],[Financement de l''organisation (en espèces)]]))</f>
        <v>0</v>
      </c>
      <c r="Q428" s="1" t="b">
        <f>Table2[[#This Row],[Erreurs de partage des coûts]]="Erreur de partage des coûts"</f>
        <v>0</v>
      </c>
    </row>
    <row r="429" spans="2:17" s="1" customFormat="1" ht="30" customHeight="1" x14ac:dyDescent="0.45">
      <c r="B429" s="2"/>
      <c r="C429" s="48">
        <v>0</v>
      </c>
      <c r="D429" s="51"/>
      <c r="E429" s="53">
        <f>Table2[[#This Row],[Coût unitaire (Sans taxes)]]*Table2[[#This Row],[Nombre d''unités]]</f>
        <v>0</v>
      </c>
      <c r="F429" s="117"/>
      <c r="G429" s="118">
        <f>SUM(Table2[[#This Row],[Coût total ]]*0.3)</f>
        <v>0</v>
      </c>
      <c r="H429" s="119">
        <f>Table2[[#This Row],[Coût total ]]-Table2[[#This Row],[Financement de l''organisation (en espèces)]]</f>
        <v>0</v>
      </c>
      <c r="I429" s="3"/>
      <c r="J429" s="3"/>
      <c r="K42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29" s="146" t="str">
        <f>IF(AND(Table2[[#This Row],[Coût total ]]&gt;0, NOT((ISBLANK(Table2[[#This Row],[Catégorie des coûts]]))),NOT((ISBLANK(Table2[[#This Row],[Poste de dépense (Nom de l''item sur le devis)]]))), Table2[[#This Row],[Erreurs de partage des coûts]]="Aucune erreur identifiée!", NOT((ISBLANK(Table2[[#This Row],[Fournisseur]])))), "Complète", N429)</f>
        <v>Inutilisée</v>
      </c>
      <c r="M429" s="120">
        <f>IF(OR(Table2[[#This Row],[Verif2++]]=TRUE, AND(NOT(ISBLANK(Table2[[#This Row],[Poste de dépense (Nom de l''item sur le devis)]])),Table2[[#This Row],[Coût total ]]&lt;=0,Table2[[#This Row],[Financement de l''organisation (en espèces)]]&lt;=0,Table2[[#This Row],[Validité des entrées]]="Incomplète")), 1, 0)</f>
        <v>0</v>
      </c>
      <c r="N429" s="1" t="str">
        <f>IF(NOT(ISBLANK(Table2[[#This Row],[Poste de dépense (Nom de l''item sur le devis)]])), "Incomplète","Inutilisée")</f>
        <v>Inutilisée</v>
      </c>
      <c r="O429" s="106">
        <f>IF((Table2[[#This Row],[Coût total ]]-Table2[[#This Row],[Financement de l''organisation (en espèces)]])&gt;1500000, 1500000, (Table2[[#This Row],[Coût total ]]-Table2[[#This Row],[Financement de l''organisation (en espèces)]]))</f>
        <v>0</v>
      </c>
      <c r="P429" s="106">
        <f>IF((Table2[[#This Row],[Coût total ]]-Table2[[#This Row],[Financement de l''organisation (en espèces)]])&lt;1500000, 0, (Table2[[#This Row],[Coût total ]]-Table2[[#This Row],[Financement de l''organisation (en espèces)]]))</f>
        <v>0</v>
      </c>
      <c r="Q429" s="1" t="b">
        <f>Table2[[#This Row],[Erreurs de partage des coûts]]="Erreur de partage des coûts"</f>
        <v>0</v>
      </c>
    </row>
    <row r="430" spans="2:17" s="1" customFormat="1" ht="30" customHeight="1" x14ac:dyDescent="0.45">
      <c r="B430" s="2"/>
      <c r="C430" s="48">
        <v>0</v>
      </c>
      <c r="D430" s="51"/>
      <c r="E430" s="53">
        <f>Table2[[#This Row],[Coût unitaire (Sans taxes)]]*Table2[[#This Row],[Nombre d''unités]]</f>
        <v>0</v>
      </c>
      <c r="F430" s="117"/>
      <c r="G430" s="118">
        <f>SUM(Table2[[#This Row],[Coût total ]]*0.3)</f>
        <v>0</v>
      </c>
      <c r="H430" s="119">
        <f>Table2[[#This Row],[Coût total ]]-Table2[[#This Row],[Financement de l''organisation (en espèces)]]</f>
        <v>0</v>
      </c>
      <c r="I430" s="3"/>
      <c r="J430" s="3"/>
      <c r="K43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0" s="146" t="str">
        <f>IF(AND(Table2[[#This Row],[Coût total ]]&gt;0, NOT((ISBLANK(Table2[[#This Row],[Catégorie des coûts]]))),NOT((ISBLANK(Table2[[#This Row],[Poste de dépense (Nom de l''item sur le devis)]]))), Table2[[#This Row],[Erreurs de partage des coûts]]="Aucune erreur identifiée!", NOT((ISBLANK(Table2[[#This Row],[Fournisseur]])))), "Complète", N430)</f>
        <v>Inutilisée</v>
      </c>
      <c r="M430" s="120">
        <f>IF(OR(Table2[[#This Row],[Verif2++]]=TRUE, AND(NOT(ISBLANK(Table2[[#This Row],[Poste de dépense (Nom de l''item sur le devis)]])),Table2[[#This Row],[Coût total ]]&lt;=0,Table2[[#This Row],[Financement de l''organisation (en espèces)]]&lt;=0,Table2[[#This Row],[Validité des entrées]]="Incomplète")), 1, 0)</f>
        <v>0</v>
      </c>
      <c r="N430" s="1" t="str">
        <f>IF(NOT(ISBLANK(Table2[[#This Row],[Poste de dépense (Nom de l''item sur le devis)]])), "Incomplète","Inutilisée")</f>
        <v>Inutilisée</v>
      </c>
      <c r="O430" s="106">
        <f>IF((Table2[[#This Row],[Coût total ]]-Table2[[#This Row],[Financement de l''organisation (en espèces)]])&gt;1500000, 1500000, (Table2[[#This Row],[Coût total ]]-Table2[[#This Row],[Financement de l''organisation (en espèces)]]))</f>
        <v>0</v>
      </c>
      <c r="P430" s="106">
        <f>IF((Table2[[#This Row],[Coût total ]]-Table2[[#This Row],[Financement de l''organisation (en espèces)]])&lt;1500000, 0, (Table2[[#This Row],[Coût total ]]-Table2[[#This Row],[Financement de l''organisation (en espèces)]]))</f>
        <v>0</v>
      </c>
      <c r="Q430" s="1" t="b">
        <f>Table2[[#This Row],[Erreurs de partage des coûts]]="Erreur de partage des coûts"</f>
        <v>0</v>
      </c>
    </row>
    <row r="431" spans="2:17" s="1" customFormat="1" ht="30" customHeight="1" x14ac:dyDescent="0.45">
      <c r="B431" s="2"/>
      <c r="C431" s="48">
        <v>0</v>
      </c>
      <c r="D431" s="51"/>
      <c r="E431" s="53">
        <f>Table2[[#This Row],[Coût unitaire (Sans taxes)]]*Table2[[#This Row],[Nombre d''unités]]</f>
        <v>0</v>
      </c>
      <c r="F431" s="117"/>
      <c r="G431" s="118">
        <f>SUM(Table2[[#This Row],[Coût total ]]*0.3)</f>
        <v>0</v>
      </c>
      <c r="H431" s="119">
        <f>Table2[[#This Row],[Coût total ]]-Table2[[#This Row],[Financement de l''organisation (en espèces)]]</f>
        <v>0</v>
      </c>
      <c r="I431" s="3"/>
      <c r="J431" s="3"/>
      <c r="K43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1" s="146" t="str">
        <f>IF(AND(Table2[[#This Row],[Coût total ]]&gt;0, NOT((ISBLANK(Table2[[#This Row],[Catégorie des coûts]]))),NOT((ISBLANK(Table2[[#This Row],[Poste de dépense (Nom de l''item sur le devis)]]))), Table2[[#This Row],[Erreurs de partage des coûts]]="Aucune erreur identifiée!", NOT((ISBLANK(Table2[[#This Row],[Fournisseur]])))), "Complète", N431)</f>
        <v>Inutilisée</v>
      </c>
      <c r="M431" s="120">
        <f>IF(OR(Table2[[#This Row],[Verif2++]]=TRUE, AND(NOT(ISBLANK(Table2[[#This Row],[Poste de dépense (Nom de l''item sur le devis)]])),Table2[[#This Row],[Coût total ]]&lt;=0,Table2[[#This Row],[Financement de l''organisation (en espèces)]]&lt;=0,Table2[[#This Row],[Validité des entrées]]="Incomplète")), 1, 0)</f>
        <v>0</v>
      </c>
      <c r="N431" s="1" t="str">
        <f>IF(NOT(ISBLANK(Table2[[#This Row],[Poste de dépense (Nom de l''item sur le devis)]])), "Incomplète","Inutilisée")</f>
        <v>Inutilisée</v>
      </c>
      <c r="O431" s="106">
        <f>IF((Table2[[#This Row],[Coût total ]]-Table2[[#This Row],[Financement de l''organisation (en espèces)]])&gt;1500000, 1500000, (Table2[[#This Row],[Coût total ]]-Table2[[#This Row],[Financement de l''organisation (en espèces)]]))</f>
        <v>0</v>
      </c>
      <c r="P431" s="106">
        <f>IF((Table2[[#This Row],[Coût total ]]-Table2[[#This Row],[Financement de l''organisation (en espèces)]])&lt;1500000, 0, (Table2[[#This Row],[Coût total ]]-Table2[[#This Row],[Financement de l''organisation (en espèces)]]))</f>
        <v>0</v>
      </c>
      <c r="Q431" s="1" t="b">
        <f>Table2[[#This Row],[Erreurs de partage des coûts]]="Erreur de partage des coûts"</f>
        <v>0</v>
      </c>
    </row>
    <row r="432" spans="2:17" s="1" customFormat="1" ht="30" customHeight="1" x14ac:dyDescent="0.45">
      <c r="B432" s="2"/>
      <c r="C432" s="48">
        <v>0</v>
      </c>
      <c r="D432" s="51"/>
      <c r="E432" s="53">
        <f>Table2[[#This Row],[Coût unitaire (Sans taxes)]]*Table2[[#This Row],[Nombre d''unités]]</f>
        <v>0</v>
      </c>
      <c r="F432" s="117"/>
      <c r="G432" s="118">
        <f>SUM(Table2[[#This Row],[Coût total ]]*0.3)</f>
        <v>0</v>
      </c>
      <c r="H432" s="119">
        <f>Table2[[#This Row],[Coût total ]]-Table2[[#This Row],[Financement de l''organisation (en espèces)]]</f>
        <v>0</v>
      </c>
      <c r="I432" s="3"/>
      <c r="J432" s="3"/>
      <c r="K43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2" s="146" t="str">
        <f>IF(AND(Table2[[#This Row],[Coût total ]]&gt;0, NOT((ISBLANK(Table2[[#This Row],[Catégorie des coûts]]))),NOT((ISBLANK(Table2[[#This Row],[Poste de dépense (Nom de l''item sur le devis)]]))), Table2[[#This Row],[Erreurs de partage des coûts]]="Aucune erreur identifiée!", NOT((ISBLANK(Table2[[#This Row],[Fournisseur]])))), "Complète", N432)</f>
        <v>Inutilisée</v>
      </c>
      <c r="M432" s="120">
        <f>IF(OR(Table2[[#This Row],[Verif2++]]=TRUE, AND(NOT(ISBLANK(Table2[[#This Row],[Poste de dépense (Nom de l''item sur le devis)]])),Table2[[#This Row],[Coût total ]]&lt;=0,Table2[[#This Row],[Financement de l''organisation (en espèces)]]&lt;=0,Table2[[#This Row],[Validité des entrées]]="Incomplète")), 1, 0)</f>
        <v>0</v>
      </c>
      <c r="N432" s="1" t="str">
        <f>IF(NOT(ISBLANK(Table2[[#This Row],[Poste de dépense (Nom de l''item sur le devis)]])), "Incomplète","Inutilisée")</f>
        <v>Inutilisée</v>
      </c>
      <c r="O432" s="106">
        <f>IF((Table2[[#This Row],[Coût total ]]-Table2[[#This Row],[Financement de l''organisation (en espèces)]])&gt;1500000, 1500000, (Table2[[#This Row],[Coût total ]]-Table2[[#This Row],[Financement de l''organisation (en espèces)]]))</f>
        <v>0</v>
      </c>
      <c r="P432" s="106">
        <f>IF((Table2[[#This Row],[Coût total ]]-Table2[[#This Row],[Financement de l''organisation (en espèces)]])&lt;1500000, 0, (Table2[[#This Row],[Coût total ]]-Table2[[#This Row],[Financement de l''organisation (en espèces)]]))</f>
        <v>0</v>
      </c>
      <c r="Q432" s="1" t="b">
        <f>Table2[[#This Row],[Erreurs de partage des coûts]]="Erreur de partage des coûts"</f>
        <v>0</v>
      </c>
    </row>
    <row r="433" spans="2:17" s="1" customFormat="1" ht="30" customHeight="1" x14ac:dyDescent="0.45">
      <c r="B433" s="2"/>
      <c r="C433" s="48">
        <v>0</v>
      </c>
      <c r="D433" s="51"/>
      <c r="E433" s="53">
        <f>Table2[[#This Row],[Coût unitaire (Sans taxes)]]*Table2[[#This Row],[Nombre d''unités]]</f>
        <v>0</v>
      </c>
      <c r="F433" s="117"/>
      <c r="G433" s="118">
        <f>SUM(Table2[[#This Row],[Coût total ]]*0.3)</f>
        <v>0</v>
      </c>
      <c r="H433" s="119">
        <f>Table2[[#This Row],[Coût total ]]-Table2[[#This Row],[Financement de l''organisation (en espèces)]]</f>
        <v>0</v>
      </c>
      <c r="I433" s="3"/>
      <c r="J433" s="3"/>
      <c r="K43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3" s="146" t="str">
        <f>IF(AND(Table2[[#This Row],[Coût total ]]&gt;0, NOT((ISBLANK(Table2[[#This Row],[Catégorie des coûts]]))),NOT((ISBLANK(Table2[[#This Row],[Poste de dépense (Nom de l''item sur le devis)]]))), Table2[[#This Row],[Erreurs de partage des coûts]]="Aucune erreur identifiée!", NOT((ISBLANK(Table2[[#This Row],[Fournisseur]])))), "Complète", N433)</f>
        <v>Inutilisée</v>
      </c>
      <c r="M433" s="120">
        <f>IF(OR(Table2[[#This Row],[Verif2++]]=TRUE, AND(NOT(ISBLANK(Table2[[#This Row],[Poste de dépense (Nom de l''item sur le devis)]])),Table2[[#This Row],[Coût total ]]&lt;=0,Table2[[#This Row],[Financement de l''organisation (en espèces)]]&lt;=0,Table2[[#This Row],[Validité des entrées]]="Incomplète")), 1, 0)</f>
        <v>0</v>
      </c>
      <c r="N433" s="1" t="str">
        <f>IF(NOT(ISBLANK(Table2[[#This Row],[Poste de dépense (Nom de l''item sur le devis)]])), "Incomplète","Inutilisée")</f>
        <v>Inutilisée</v>
      </c>
      <c r="O433" s="106">
        <f>IF((Table2[[#This Row],[Coût total ]]-Table2[[#This Row],[Financement de l''organisation (en espèces)]])&gt;1500000, 1500000, (Table2[[#This Row],[Coût total ]]-Table2[[#This Row],[Financement de l''organisation (en espèces)]]))</f>
        <v>0</v>
      </c>
      <c r="P433" s="106">
        <f>IF((Table2[[#This Row],[Coût total ]]-Table2[[#This Row],[Financement de l''organisation (en espèces)]])&lt;1500000, 0, (Table2[[#This Row],[Coût total ]]-Table2[[#This Row],[Financement de l''organisation (en espèces)]]))</f>
        <v>0</v>
      </c>
      <c r="Q433" s="1" t="b">
        <f>Table2[[#This Row],[Erreurs de partage des coûts]]="Erreur de partage des coûts"</f>
        <v>0</v>
      </c>
    </row>
    <row r="434" spans="2:17" s="1" customFormat="1" ht="30" customHeight="1" x14ac:dyDescent="0.45">
      <c r="B434" s="2"/>
      <c r="C434" s="48">
        <v>0</v>
      </c>
      <c r="D434" s="51"/>
      <c r="E434" s="53">
        <f>Table2[[#This Row],[Coût unitaire (Sans taxes)]]*Table2[[#This Row],[Nombre d''unités]]</f>
        <v>0</v>
      </c>
      <c r="F434" s="117"/>
      <c r="G434" s="118">
        <f>SUM(Table2[[#This Row],[Coût total ]]*0.3)</f>
        <v>0</v>
      </c>
      <c r="H434" s="119">
        <f>Table2[[#This Row],[Coût total ]]-Table2[[#This Row],[Financement de l''organisation (en espèces)]]</f>
        <v>0</v>
      </c>
      <c r="I434" s="3"/>
      <c r="J434" s="3"/>
      <c r="K43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4" s="146" t="str">
        <f>IF(AND(Table2[[#This Row],[Coût total ]]&gt;0, NOT((ISBLANK(Table2[[#This Row],[Catégorie des coûts]]))),NOT((ISBLANK(Table2[[#This Row],[Poste de dépense (Nom de l''item sur le devis)]]))), Table2[[#This Row],[Erreurs de partage des coûts]]="Aucune erreur identifiée!", NOT((ISBLANK(Table2[[#This Row],[Fournisseur]])))), "Complète", N434)</f>
        <v>Inutilisée</v>
      </c>
      <c r="M434" s="120">
        <f>IF(OR(Table2[[#This Row],[Verif2++]]=TRUE, AND(NOT(ISBLANK(Table2[[#This Row],[Poste de dépense (Nom de l''item sur le devis)]])),Table2[[#This Row],[Coût total ]]&lt;=0,Table2[[#This Row],[Financement de l''organisation (en espèces)]]&lt;=0,Table2[[#This Row],[Validité des entrées]]="Incomplète")), 1, 0)</f>
        <v>0</v>
      </c>
      <c r="N434" s="1" t="str">
        <f>IF(NOT(ISBLANK(Table2[[#This Row],[Poste de dépense (Nom de l''item sur le devis)]])), "Incomplète","Inutilisée")</f>
        <v>Inutilisée</v>
      </c>
      <c r="O434" s="106">
        <f>IF((Table2[[#This Row],[Coût total ]]-Table2[[#This Row],[Financement de l''organisation (en espèces)]])&gt;1500000, 1500000, (Table2[[#This Row],[Coût total ]]-Table2[[#This Row],[Financement de l''organisation (en espèces)]]))</f>
        <v>0</v>
      </c>
      <c r="P434" s="106">
        <f>IF((Table2[[#This Row],[Coût total ]]-Table2[[#This Row],[Financement de l''organisation (en espèces)]])&lt;1500000, 0, (Table2[[#This Row],[Coût total ]]-Table2[[#This Row],[Financement de l''organisation (en espèces)]]))</f>
        <v>0</v>
      </c>
      <c r="Q434" s="1" t="b">
        <f>Table2[[#This Row],[Erreurs de partage des coûts]]="Erreur de partage des coûts"</f>
        <v>0</v>
      </c>
    </row>
    <row r="435" spans="2:17" s="1" customFormat="1" ht="30" customHeight="1" x14ac:dyDescent="0.45">
      <c r="B435" s="2"/>
      <c r="C435" s="48">
        <v>0</v>
      </c>
      <c r="D435" s="51"/>
      <c r="E435" s="53">
        <f>Table2[[#This Row],[Coût unitaire (Sans taxes)]]*Table2[[#This Row],[Nombre d''unités]]</f>
        <v>0</v>
      </c>
      <c r="F435" s="117"/>
      <c r="G435" s="118">
        <f>SUM(Table2[[#This Row],[Coût total ]]*0.3)</f>
        <v>0</v>
      </c>
      <c r="H435" s="119">
        <f>Table2[[#This Row],[Coût total ]]-Table2[[#This Row],[Financement de l''organisation (en espèces)]]</f>
        <v>0</v>
      </c>
      <c r="I435" s="3"/>
      <c r="J435" s="3"/>
      <c r="K43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5" s="146" t="str">
        <f>IF(AND(Table2[[#This Row],[Coût total ]]&gt;0, NOT((ISBLANK(Table2[[#This Row],[Catégorie des coûts]]))),NOT((ISBLANK(Table2[[#This Row],[Poste de dépense (Nom de l''item sur le devis)]]))), Table2[[#This Row],[Erreurs de partage des coûts]]="Aucune erreur identifiée!", NOT((ISBLANK(Table2[[#This Row],[Fournisseur]])))), "Complète", N435)</f>
        <v>Inutilisée</v>
      </c>
      <c r="M435" s="120">
        <f>IF(OR(Table2[[#This Row],[Verif2++]]=TRUE, AND(NOT(ISBLANK(Table2[[#This Row],[Poste de dépense (Nom de l''item sur le devis)]])),Table2[[#This Row],[Coût total ]]&lt;=0,Table2[[#This Row],[Financement de l''organisation (en espèces)]]&lt;=0,Table2[[#This Row],[Validité des entrées]]="Incomplète")), 1, 0)</f>
        <v>0</v>
      </c>
      <c r="N435" s="1" t="str">
        <f>IF(NOT(ISBLANK(Table2[[#This Row],[Poste de dépense (Nom de l''item sur le devis)]])), "Incomplète","Inutilisée")</f>
        <v>Inutilisée</v>
      </c>
      <c r="O435" s="106">
        <f>IF((Table2[[#This Row],[Coût total ]]-Table2[[#This Row],[Financement de l''organisation (en espèces)]])&gt;1500000, 1500000, (Table2[[#This Row],[Coût total ]]-Table2[[#This Row],[Financement de l''organisation (en espèces)]]))</f>
        <v>0</v>
      </c>
      <c r="P435" s="106">
        <f>IF((Table2[[#This Row],[Coût total ]]-Table2[[#This Row],[Financement de l''organisation (en espèces)]])&lt;1500000, 0, (Table2[[#This Row],[Coût total ]]-Table2[[#This Row],[Financement de l''organisation (en espèces)]]))</f>
        <v>0</v>
      </c>
      <c r="Q435" s="1" t="b">
        <f>Table2[[#This Row],[Erreurs de partage des coûts]]="Erreur de partage des coûts"</f>
        <v>0</v>
      </c>
    </row>
    <row r="436" spans="2:17" s="1" customFormat="1" ht="30" customHeight="1" x14ac:dyDescent="0.45">
      <c r="B436" s="2"/>
      <c r="C436" s="48">
        <v>0</v>
      </c>
      <c r="D436" s="51"/>
      <c r="E436" s="53">
        <f>Table2[[#This Row],[Coût unitaire (Sans taxes)]]*Table2[[#This Row],[Nombre d''unités]]</f>
        <v>0</v>
      </c>
      <c r="F436" s="117"/>
      <c r="G436" s="118">
        <f>SUM(Table2[[#This Row],[Coût total ]]*0.3)</f>
        <v>0</v>
      </c>
      <c r="H436" s="119">
        <f>Table2[[#This Row],[Coût total ]]-Table2[[#This Row],[Financement de l''organisation (en espèces)]]</f>
        <v>0</v>
      </c>
      <c r="I436" s="3"/>
      <c r="J436" s="3"/>
      <c r="K43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6" s="146" t="str">
        <f>IF(AND(Table2[[#This Row],[Coût total ]]&gt;0, NOT((ISBLANK(Table2[[#This Row],[Catégorie des coûts]]))),NOT((ISBLANK(Table2[[#This Row],[Poste de dépense (Nom de l''item sur le devis)]]))), Table2[[#This Row],[Erreurs de partage des coûts]]="Aucune erreur identifiée!", NOT((ISBLANK(Table2[[#This Row],[Fournisseur]])))), "Complète", N436)</f>
        <v>Inutilisée</v>
      </c>
      <c r="M436" s="120">
        <f>IF(OR(Table2[[#This Row],[Verif2++]]=TRUE, AND(NOT(ISBLANK(Table2[[#This Row],[Poste de dépense (Nom de l''item sur le devis)]])),Table2[[#This Row],[Coût total ]]&lt;=0,Table2[[#This Row],[Financement de l''organisation (en espèces)]]&lt;=0,Table2[[#This Row],[Validité des entrées]]="Incomplète")), 1, 0)</f>
        <v>0</v>
      </c>
      <c r="N436" s="1" t="str">
        <f>IF(NOT(ISBLANK(Table2[[#This Row],[Poste de dépense (Nom de l''item sur le devis)]])), "Incomplète","Inutilisée")</f>
        <v>Inutilisée</v>
      </c>
      <c r="O436" s="106">
        <f>IF((Table2[[#This Row],[Coût total ]]-Table2[[#This Row],[Financement de l''organisation (en espèces)]])&gt;1500000, 1500000, (Table2[[#This Row],[Coût total ]]-Table2[[#This Row],[Financement de l''organisation (en espèces)]]))</f>
        <v>0</v>
      </c>
      <c r="P436" s="106">
        <f>IF((Table2[[#This Row],[Coût total ]]-Table2[[#This Row],[Financement de l''organisation (en espèces)]])&lt;1500000, 0, (Table2[[#This Row],[Coût total ]]-Table2[[#This Row],[Financement de l''organisation (en espèces)]]))</f>
        <v>0</v>
      </c>
      <c r="Q436" s="1" t="b">
        <f>Table2[[#This Row],[Erreurs de partage des coûts]]="Erreur de partage des coûts"</f>
        <v>0</v>
      </c>
    </row>
    <row r="437" spans="2:17" s="1" customFormat="1" ht="30" customHeight="1" x14ac:dyDescent="0.45">
      <c r="B437" s="2"/>
      <c r="C437" s="48">
        <v>0</v>
      </c>
      <c r="D437" s="51"/>
      <c r="E437" s="53">
        <f>Table2[[#This Row],[Coût unitaire (Sans taxes)]]*Table2[[#This Row],[Nombre d''unités]]</f>
        <v>0</v>
      </c>
      <c r="F437" s="117"/>
      <c r="G437" s="118">
        <f>SUM(Table2[[#This Row],[Coût total ]]*0.3)</f>
        <v>0</v>
      </c>
      <c r="H437" s="119">
        <f>Table2[[#This Row],[Coût total ]]-Table2[[#This Row],[Financement de l''organisation (en espèces)]]</f>
        <v>0</v>
      </c>
      <c r="I437" s="3"/>
      <c r="J437" s="3"/>
      <c r="K43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7" s="146" t="str">
        <f>IF(AND(Table2[[#This Row],[Coût total ]]&gt;0, NOT((ISBLANK(Table2[[#This Row],[Catégorie des coûts]]))),NOT((ISBLANK(Table2[[#This Row],[Poste de dépense (Nom de l''item sur le devis)]]))), Table2[[#This Row],[Erreurs de partage des coûts]]="Aucune erreur identifiée!", NOT((ISBLANK(Table2[[#This Row],[Fournisseur]])))), "Complète", N437)</f>
        <v>Inutilisée</v>
      </c>
      <c r="M437" s="120">
        <f>IF(OR(Table2[[#This Row],[Verif2++]]=TRUE, AND(NOT(ISBLANK(Table2[[#This Row],[Poste de dépense (Nom de l''item sur le devis)]])),Table2[[#This Row],[Coût total ]]&lt;=0,Table2[[#This Row],[Financement de l''organisation (en espèces)]]&lt;=0,Table2[[#This Row],[Validité des entrées]]="Incomplète")), 1, 0)</f>
        <v>0</v>
      </c>
      <c r="N437" s="1" t="str">
        <f>IF(NOT(ISBLANK(Table2[[#This Row],[Poste de dépense (Nom de l''item sur le devis)]])), "Incomplète","Inutilisée")</f>
        <v>Inutilisée</v>
      </c>
      <c r="O437" s="106">
        <f>IF((Table2[[#This Row],[Coût total ]]-Table2[[#This Row],[Financement de l''organisation (en espèces)]])&gt;1500000, 1500000, (Table2[[#This Row],[Coût total ]]-Table2[[#This Row],[Financement de l''organisation (en espèces)]]))</f>
        <v>0</v>
      </c>
      <c r="P437" s="106">
        <f>IF((Table2[[#This Row],[Coût total ]]-Table2[[#This Row],[Financement de l''organisation (en espèces)]])&lt;1500000, 0, (Table2[[#This Row],[Coût total ]]-Table2[[#This Row],[Financement de l''organisation (en espèces)]]))</f>
        <v>0</v>
      </c>
      <c r="Q437" s="1" t="b">
        <f>Table2[[#This Row],[Erreurs de partage des coûts]]="Erreur de partage des coûts"</f>
        <v>0</v>
      </c>
    </row>
    <row r="438" spans="2:17" s="1" customFormat="1" ht="30" customHeight="1" x14ac:dyDescent="0.45">
      <c r="B438" s="2"/>
      <c r="C438" s="48">
        <v>0</v>
      </c>
      <c r="D438" s="51"/>
      <c r="E438" s="53">
        <f>Table2[[#This Row],[Coût unitaire (Sans taxes)]]*Table2[[#This Row],[Nombre d''unités]]</f>
        <v>0</v>
      </c>
      <c r="F438" s="117"/>
      <c r="G438" s="118">
        <f>SUM(Table2[[#This Row],[Coût total ]]*0.3)</f>
        <v>0</v>
      </c>
      <c r="H438" s="119">
        <f>Table2[[#This Row],[Coût total ]]-Table2[[#This Row],[Financement de l''organisation (en espèces)]]</f>
        <v>0</v>
      </c>
      <c r="I438" s="3"/>
      <c r="J438" s="3"/>
      <c r="K43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8" s="146" t="str">
        <f>IF(AND(Table2[[#This Row],[Coût total ]]&gt;0, NOT((ISBLANK(Table2[[#This Row],[Catégorie des coûts]]))),NOT((ISBLANK(Table2[[#This Row],[Poste de dépense (Nom de l''item sur le devis)]]))), Table2[[#This Row],[Erreurs de partage des coûts]]="Aucune erreur identifiée!", NOT((ISBLANK(Table2[[#This Row],[Fournisseur]])))), "Complète", N438)</f>
        <v>Inutilisée</v>
      </c>
      <c r="M438" s="120">
        <f>IF(OR(Table2[[#This Row],[Verif2++]]=TRUE, AND(NOT(ISBLANK(Table2[[#This Row],[Poste de dépense (Nom de l''item sur le devis)]])),Table2[[#This Row],[Coût total ]]&lt;=0,Table2[[#This Row],[Financement de l''organisation (en espèces)]]&lt;=0,Table2[[#This Row],[Validité des entrées]]="Incomplète")), 1, 0)</f>
        <v>0</v>
      </c>
      <c r="N438" s="1" t="str">
        <f>IF(NOT(ISBLANK(Table2[[#This Row],[Poste de dépense (Nom de l''item sur le devis)]])), "Incomplète","Inutilisée")</f>
        <v>Inutilisée</v>
      </c>
      <c r="O438" s="106">
        <f>IF((Table2[[#This Row],[Coût total ]]-Table2[[#This Row],[Financement de l''organisation (en espèces)]])&gt;1500000, 1500000, (Table2[[#This Row],[Coût total ]]-Table2[[#This Row],[Financement de l''organisation (en espèces)]]))</f>
        <v>0</v>
      </c>
      <c r="P438" s="106">
        <f>IF((Table2[[#This Row],[Coût total ]]-Table2[[#This Row],[Financement de l''organisation (en espèces)]])&lt;1500000, 0, (Table2[[#This Row],[Coût total ]]-Table2[[#This Row],[Financement de l''organisation (en espèces)]]))</f>
        <v>0</v>
      </c>
      <c r="Q438" s="1" t="b">
        <f>Table2[[#This Row],[Erreurs de partage des coûts]]="Erreur de partage des coûts"</f>
        <v>0</v>
      </c>
    </row>
    <row r="439" spans="2:17" s="1" customFormat="1" ht="30" customHeight="1" x14ac:dyDescent="0.45">
      <c r="B439" s="2"/>
      <c r="C439" s="48">
        <v>0</v>
      </c>
      <c r="D439" s="51"/>
      <c r="E439" s="53">
        <f>Table2[[#This Row],[Coût unitaire (Sans taxes)]]*Table2[[#This Row],[Nombre d''unités]]</f>
        <v>0</v>
      </c>
      <c r="F439" s="117"/>
      <c r="G439" s="118">
        <f>SUM(Table2[[#This Row],[Coût total ]]*0.3)</f>
        <v>0</v>
      </c>
      <c r="H439" s="119">
        <f>Table2[[#This Row],[Coût total ]]-Table2[[#This Row],[Financement de l''organisation (en espèces)]]</f>
        <v>0</v>
      </c>
      <c r="I439" s="3"/>
      <c r="J439" s="3"/>
      <c r="K43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39" s="146" t="str">
        <f>IF(AND(Table2[[#This Row],[Coût total ]]&gt;0, NOT((ISBLANK(Table2[[#This Row],[Catégorie des coûts]]))),NOT((ISBLANK(Table2[[#This Row],[Poste de dépense (Nom de l''item sur le devis)]]))), Table2[[#This Row],[Erreurs de partage des coûts]]="Aucune erreur identifiée!", NOT((ISBLANK(Table2[[#This Row],[Fournisseur]])))), "Complète", N439)</f>
        <v>Inutilisée</v>
      </c>
      <c r="M439" s="120">
        <f>IF(OR(Table2[[#This Row],[Verif2++]]=TRUE, AND(NOT(ISBLANK(Table2[[#This Row],[Poste de dépense (Nom de l''item sur le devis)]])),Table2[[#This Row],[Coût total ]]&lt;=0,Table2[[#This Row],[Financement de l''organisation (en espèces)]]&lt;=0,Table2[[#This Row],[Validité des entrées]]="Incomplète")), 1, 0)</f>
        <v>0</v>
      </c>
      <c r="N439" s="1" t="str">
        <f>IF(NOT(ISBLANK(Table2[[#This Row],[Poste de dépense (Nom de l''item sur le devis)]])), "Incomplète","Inutilisée")</f>
        <v>Inutilisée</v>
      </c>
      <c r="O439" s="106">
        <f>IF((Table2[[#This Row],[Coût total ]]-Table2[[#This Row],[Financement de l''organisation (en espèces)]])&gt;1500000, 1500000, (Table2[[#This Row],[Coût total ]]-Table2[[#This Row],[Financement de l''organisation (en espèces)]]))</f>
        <v>0</v>
      </c>
      <c r="P439" s="106">
        <f>IF((Table2[[#This Row],[Coût total ]]-Table2[[#This Row],[Financement de l''organisation (en espèces)]])&lt;1500000, 0, (Table2[[#This Row],[Coût total ]]-Table2[[#This Row],[Financement de l''organisation (en espèces)]]))</f>
        <v>0</v>
      </c>
      <c r="Q439" s="1" t="b">
        <f>Table2[[#This Row],[Erreurs de partage des coûts]]="Erreur de partage des coûts"</f>
        <v>0</v>
      </c>
    </row>
    <row r="440" spans="2:17" s="1" customFormat="1" ht="30" customHeight="1" x14ac:dyDescent="0.45">
      <c r="B440" s="2"/>
      <c r="C440" s="48">
        <v>0</v>
      </c>
      <c r="D440" s="51"/>
      <c r="E440" s="53">
        <f>Table2[[#This Row],[Coût unitaire (Sans taxes)]]*Table2[[#This Row],[Nombre d''unités]]</f>
        <v>0</v>
      </c>
      <c r="F440" s="117"/>
      <c r="G440" s="118">
        <f>SUM(Table2[[#This Row],[Coût total ]]*0.3)</f>
        <v>0</v>
      </c>
      <c r="H440" s="119">
        <f>Table2[[#This Row],[Coût total ]]-Table2[[#This Row],[Financement de l''organisation (en espèces)]]</f>
        <v>0</v>
      </c>
      <c r="I440" s="3"/>
      <c r="J440" s="3"/>
      <c r="K44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0" s="146" t="str">
        <f>IF(AND(Table2[[#This Row],[Coût total ]]&gt;0, NOT((ISBLANK(Table2[[#This Row],[Catégorie des coûts]]))),NOT((ISBLANK(Table2[[#This Row],[Poste de dépense (Nom de l''item sur le devis)]]))), Table2[[#This Row],[Erreurs de partage des coûts]]="Aucune erreur identifiée!", NOT((ISBLANK(Table2[[#This Row],[Fournisseur]])))), "Complète", N440)</f>
        <v>Inutilisée</v>
      </c>
      <c r="M440" s="120">
        <f>IF(OR(Table2[[#This Row],[Verif2++]]=TRUE, AND(NOT(ISBLANK(Table2[[#This Row],[Poste de dépense (Nom de l''item sur le devis)]])),Table2[[#This Row],[Coût total ]]&lt;=0,Table2[[#This Row],[Financement de l''organisation (en espèces)]]&lt;=0,Table2[[#This Row],[Validité des entrées]]="Incomplète")), 1, 0)</f>
        <v>0</v>
      </c>
      <c r="N440" s="1" t="str">
        <f>IF(NOT(ISBLANK(Table2[[#This Row],[Poste de dépense (Nom de l''item sur le devis)]])), "Incomplète","Inutilisée")</f>
        <v>Inutilisée</v>
      </c>
      <c r="O440" s="106">
        <f>IF((Table2[[#This Row],[Coût total ]]-Table2[[#This Row],[Financement de l''organisation (en espèces)]])&gt;1500000, 1500000, (Table2[[#This Row],[Coût total ]]-Table2[[#This Row],[Financement de l''organisation (en espèces)]]))</f>
        <v>0</v>
      </c>
      <c r="P440" s="106">
        <f>IF((Table2[[#This Row],[Coût total ]]-Table2[[#This Row],[Financement de l''organisation (en espèces)]])&lt;1500000, 0, (Table2[[#This Row],[Coût total ]]-Table2[[#This Row],[Financement de l''organisation (en espèces)]]))</f>
        <v>0</v>
      </c>
      <c r="Q440" s="1" t="b">
        <f>Table2[[#This Row],[Erreurs de partage des coûts]]="Erreur de partage des coûts"</f>
        <v>0</v>
      </c>
    </row>
    <row r="441" spans="2:17" s="1" customFormat="1" ht="30" customHeight="1" x14ac:dyDescent="0.45">
      <c r="B441" s="2"/>
      <c r="C441" s="48">
        <v>0</v>
      </c>
      <c r="D441" s="51"/>
      <c r="E441" s="53">
        <f>Table2[[#This Row],[Coût unitaire (Sans taxes)]]*Table2[[#This Row],[Nombre d''unités]]</f>
        <v>0</v>
      </c>
      <c r="F441" s="117"/>
      <c r="G441" s="118">
        <f>SUM(Table2[[#This Row],[Coût total ]]*0.3)</f>
        <v>0</v>
      </c>
      <c r="H441" s="119">
        <f>Table2[[#This Row],[Coût total ]]-Table2[[#This Row],[Financement de l''organisation (en espèces)]]</f>
        <v>0</v>
      </c>
      <c r="I441" s="3"/>
      <c r="J441" s="3"/>
      <c r="K44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1" s="146" t="str">
        <f>IF(AND(Table2[[#This Row],[Coût total ]]&gt;0, NOT((ISBLANK(Table2[[#This Row],[Catégorie des coûts]]))),NOT((ISBLANK(Table2[[#This Row],[Poste de dépense (Nom de l''item sur le devis)]]))), Table2[[#This Row],[Erreurs de partage des coûts]]="Aucune erreur identifiée!", NOT((ISBLANK(Table2[[#This Row],[Fournisseur]])))), "Complète", N441)</f>
        <v>Inutilisée</v>
      </c>
      <c r="M441" s="120">
        <f>IF(OR(Table2[[#This Row],[Verif2++]]=TRUE, AND(NOT(ISBLANK(Table2[[#This Row],[Poste de dépense (Nom de l''item sur le devis)]])),Table2[[#This Row],[Coût total ]]&lt;=0,Table2[[#This Row],[Financement de l''organisation (en espèces)]]&lt;=0,Table2[[#This Row],[Validité des entrées]]="Incomplète")), 1, 0)</f>
        <v>0</v>
      </c>
      <c r="N441" s="1" t="str">
        <f>IF(NOT(ISBLANK(Table2[[#This Row],[Poste de dépense (Nom de l''item sur le devis)]])), "Incomplète","Inutilisée")</f>
        <v>Inutilisée</v>
      </c>
      <c r="O441" s="106">
        <f>IF((Table2[[#This Row],[Coût total ]]-Table2[[#This Row],[Financement de l''organisation (en espèces)]])&gt;1500000, 1500000, (Table2[[#This Row],[Coût total ]]-Table2[[#This Row],[Financement de l''organisation (en espèces)]]))</f>
        <v>0</v>
      </c>
      <c r="P441" s="106">
        <f>IF((Table2[[#This Row],[Coût total ]]-Table2[[#This Row],[Financement de l''organisation (en espèces)]])&lt;1500000, 0, (Table2[[#This Row],[Coût total ]]-Table2[[#This Row],[Financement de l''organisation (en espèces)]]))</f>
        <v>0</v>
      </c>
      <c r="Q441" s="1" t="b">
        <f>Table2[[#This Row],[Erreurs de partage des coûts]]="Erreur de partage des coûts"</f>
        <v>0</v>
      </c>
    </row>
    <row r="442" spans="2:17" s="1" customFormat="1" ht="30" customHeight="1" x14ac:dyDescent="0.45">
      <c r="B442" s="2"/>
      <c r="C442" s="48">
        <v>0</v>
      </c>
      <c r="D442" s="51"/>
      <c r="E442" s="53">
        <f>Table2[[#This Row],[Coût unitaire (Sans taxes)]]*Table2[[#This Row],[Nombre d''unités]]</f>
        <v>0</v>
      </c>
      <c r="F442" s="117"/>
      <c r="G442" s="118">
        <f>SUM(Table2[[#This Row],[Coût total ]]*0.3)</f>
        <v>0</v>
      </c>
      <c r="H442" s="119">
        <f>Table2[[#This Row],[Coût total ]]-Table2[[#This Row],[Financement de l''organisation (en espèces)]]</f>
        <v>0</v>
      </c>
      <c r="I442" s="3"/>
      <c r="J442" s="3"/>
      <c r="K44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2" s="146" t="str">
        <f>IF(AND(Table2[[#This Row],[Coût total ]]&gt;0, NOT((ISBLANK(Table2[[#This Row],[Catégorie des coûts]]))),NOT((ISBLANK(Table2[[#This Row],[Poste de dépense (Nom de l''item sur le devis)]]))), Table2[[#This Row],[Erreurs de partage des coûts]]="Aucune erreur identifiée!", NOT((ISBLANK(Table2[[#This Row],[Fournisseur]])))), "Complète", N442)</f>
        <v>Inutilisée</v>
      </c>
      <c r="M442" s="120">
        <f>IF(OR(Table2[[#This Row],[Verif2++]]=TRUE, AND(NOT(ISBLANK(Table2[[#This Row],[Poste de dépense (Nom de l''item sur le devis)]])),Table2[[#This Row],[Coût total ]]&lt;=0,Table2[[#This Row],[Financement de l''organisation (en espèces)]]&lt;=0,Table2[[#This Row],[Validité des entrées]]="Incomplète")), 1, 0)</f>
        <v>0</v>
      </c>
      <c r="N442" s="1" t="str">
        <f>IF(NOT(ISBLANK(Table2[[#This Row],[Poste de dépense (Nom de l''item sur le devis)]])), "Incomplète","Inutilisée")</f>
        <v>Inutilisée</v>
      </c>
      <c r="O442" s="106">
        <f>IF((Table2[[#This Row],[Coût total ]]-Table2[[#This Row],[Financement de l''organisation (en espèces)]])&gt;1500000, 1500000, (Table2[[#This Row],[Coût total ]]-Table2[[#This Row],[Financement de l''organisation (en espèces)]]))</f>
        <v>0</v>
      </c>
      <c r="P442" s="106">
        <f>IF((Table2[[#This Row],[Coût total ]]-Table2[[#This Row],[Financement de l''organisation (en espèces)]])&lt;1500000, 0, (Table2[[#This Row],[Coût total ]]-Table2[[#This Row],[Financement de l''organisation (en espèces)]]))</f>
        <v>0</v>
      </c>
      <c r="Q442" s="1" t="b">
        <f>Table2[[#This Row],[Erreurs de partage des coûts]]="Erreur de partage des coûts"</f>
        <v>0</v>
      </c>
    </row>
    <row r="443" spans="2:17" s="1" customFormat="1" ht="30" customHeight="1" x14ac:dyDescent="0.45">
      <c r="B443" s="2"/>
      <c r="C443" s="48">
        <v>0</v>
      </c>
      <c r="D443" s="51"/>
      <c r="E443" s="53">
        <f>Table2[[#This Row],[Coût unitaire (Sans taxes)]]*Table2[[#This Row],[Nombre d''unités]]</f>
        <v>0</v>
      </c>
      <c r="F443" s="117"/>
      <c r="G443" s="118">
        <f>SUM(Table2[[#This Row],[Coût total ]]*0.3)</f>
        <v>0</v>
      </c>
      <c r="H443" s="119">
        <f>Table2[[#This Row],[Coût total ]]-Table2[[#This Row],[Financement de l''organisation (en espèces)]]</f>
        <v>0</v>
      </c>
      <c r="I443" s="3"/>
      <c r="J443" s="3"/>
      <c r="K44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3" s="146" t="str">
        <f>IF(AND(Table2[[#This Row],[Coût total ]]&gt;0, NOT((ISBLANK(Table2[[#This Row],[Catégorie des coûts]]))),NOT((ISBLANK(Table2[[#This Row],[Poste de dépense (Nom de l''item sur le devis)]]))), Table2[[#This Row],[Erreurs de partage des coûts]]="Aucune erreur identifiée!", NOT((ISBLANK(Table2[[#This Row],[Fournisseur]])))), "Complète", N443)</f>
        <v>Inutilisée</v>
      </c>
      <c r="M443" s="120">
        <f>IF(OR(Table2[[#This Row],[Verif2++]]=TRUE, AND(NOT(ISBLANK(Table2[[#This Row],[Poste de dépense (Nom de l''item sur le devis)]])),Table2[[#This Row],[Coût total ]]&lt;=0,Table2[[#This Row],[Financement de l''organisation (en espèces)]]&lt;=0,Table2[[#This Row],[Validité des entrées]]="Incomplète")), 1, 0)</f>
        <v>0</v>
      </c>
      <c r="N443" s="1" t="str">
        <f>IF(NOT(ISBLANK(Table2[[#This Row],[Poste de dépense (Nom de l''item sur le devis)]])), "Incomplète","Inutilisée")</f>
        <v>Inutilisée</v>
      </c>
      <c r="O443" s="106">
        <f>IF((Table2[[#This Row],[Coût total ]]-Table2[[#This Row],[Financement de l''organisation (en espèces)]])&gt;1500000, 1500000, (Table2[[#This Row],[Coût total ]]-Table2[[#This Row],[Financement de l''organisation (en espèces)]]))</f>
        <v>0</v>
      </c>
      <c r="P443" s="106">
        <f>IF((Table2[[#This Row],[Coût total ]]-Table2[[#This Row],[Financement de l''organisation (en espèces)]])&lt;1500000, 0, (Table2[[#This Row],[Coût total ]]-Table2[[#This Row],[Financement de l''organisation (en espèces)]]))</f>
        <v>0</v>
      </c>
      <c r="Q443" s="1" t="b">
        <f>Table2[[#This Row],[Erreurs de partage des coûts]]="Erreur de partage des coûts"</f>
        <v>0</v>
      </c>
    </row>
    <row r="444" spans="2:17" s="1" customFormat="1" ht="30" customHeight="1" x14ac:dyDescent="0.45">
      <c r="B444" s="2"/>
      <c r="C444" s="48">
        <v>0</v>
      </c>
      <c r="D444" s="51"/>
      <c r="E444" s="53">
        <f>Table2[[#This Row],[Coût unitaire (Sans taxes)]]*Table2[[#This Row],[Nombre d''unités]]</f>
        <v>0</v>
      </c>
      <c r="F444" s="117"/>
      <c r="G444" s="118">
        <f>SUM(Table2[[#This Row],[Coût total ]]*0.3)</f>
        <v>0</v>
      </c>
      <c r="H444" s="119">
        <f>Table2[[#This Row],[Coût total ]]-Table2[[#This Row],[Financement de l''organisation (en espèces)]]</f>
        <v>0</v>
      </c>
      <c r="I444" s="3"/>
      <c r="J444" s="3"/>
      <c r="K44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4" s="146" t="str">
        <f>IF(AND(Table2[[#This Row],[Coût total ]]&gt;0, NOT((ISBLANK(Table2[[#This Row],[Catégorie des coûts]]))),NOT((ISBLANK(Table2[[#This Row],[Poste de dépense (Nom de l''item sur le devis)]]))), Table2[[#This Row],[Erreurs de partage des coûts]]="Aucune erreur identifiée!", NOT((ISBLANK(Table2[[#This Row],[Fournisseur]])))), "Complète", N444)</f>
        <v>Inutilisée</v>
      </c>
      <c r="M444" s="120">
        <f>IF(OR(Table2[[#This Row],[Verif2++]]=TRUE, AND(NOT(ISBLANK(Table2[[#This Row],[Poste de dépense (Nom de l''item sur le devis)]])),Table2[[#This Row],[Coût total ]]&lt;=0,Table2[[#This Row],[Financement de l''organisation (en espèces)]]&lt;=0,Table2[[#This Row],[Validité des entrées]]="Incomplète")), 1, 0)</f>
        <v>0</v>
      </c>
      <c r="N444" s="1" t="str">
        <f>IF(NOT(ISBLANK(Table2[[#This Row],[Poste de dépense (Nom de l''item sur le devis)]])), "Incomplète","Inutilisée")</f>
        <v>Inutilisée</v>
      </c>
      <c r="O444" s="106">
        <f>IF((Table2[[#This Row],[Coût total ]]-Table2[[#This Row],[Financement de l''organisation (en espèces)]])&gt;1500000, 1500000, (Table2[[#This Row],[Coût total ]]-Table2[[#This Row],[Financement de l''organisation (en espèces)]]))</f>
        <v>0</v>
      </c>
      <c r="P444" s="106">
        <f>IF((Table2[[#This Row],[Coût total ]]-Table2[[#This Row],[Financement de l''organisation (en espèces)]])&lt;1500000, 0, (Table2[[#This Row],[Coût total ]]-Table2[[#This Row],[Financement de l''organisation (en espèces)]]))</f>
        <v>0</v>
      </c>
      <c r="Q444" s="1" t="b">
        <f>Table2[[#This Row],[Erreurs de partage des coûts]]="Erreur de partage des coûts"</f>
        <v>0</v>
      </c>
    </row>
    <row r="445" spans="2:17" s="1" customFormat="1" ht="30" customHeight="1" x14ac:dyDescent="0.45">
      <c r="B445" s="2"/>
      <c r="C445" s="48">
        <v>0</v>
      </c>
      <c r="D445" s="51"/>
      <c r="E445" s="53">
        <f>Table2[[#This Row],[Coût unitaire (Sans taxes)]]*Table2[[#This Row],[Nombre d''unités]]</f>
        <v>0</v>
      </c>
      <c r="F445" s="117"/>
      <c r="G445" s="118">
        <f>SUM(Table2[[#This Row],[Coût total ]]*0.3)</f>
        <v>0</v>
      </c>
      <c r="H445" s="119">
        <f>Table2[[#This Row],[Coût total ]]-Table2[[#This Row],[Financement de l''organisation (en espèces)]]</f>
        <v>0</v>
      </c>
      <c r="I445" s="3"/>
      <c r="J445" s="3"/>
      <c r="K44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5" s="146" t="str">
        <f>IF(AND(Table2[[#This Row],[Coût total ]]&gt;0, NOT((ISBLANK(Table2[[#This Row],[Catégorie des coûts]]))),NOT((ISBLANK(Table2[[#This Row],[Poste de dépense (Nom de l''item sur le devis)]]))), Table2[[#This Row],[Erreurs de partage des coûts]]="Aucune erreur identifiée!", NOT((ISBLANK(Table2[[#This Row],[Fournisseur]])))), "Complète", N445)</f>
        <v>Inutilisée</v>
      </c>
      <c r="M445" s="120">
        <f>IF(OR(Table2[[#This Row],[Verif2++]]=TRUE, AND(NOT(ISBLANK(Table2[[#This Row],[Poste de dépense (Nom de l''item sur le devis)]])),Table2[[#This Row],[Coût total ]]&lt;=0,Table2[[#This Row],[Financement de l''organisation (en espèces)]]&lt;=0,Table2[[#This Row],[Validité des entrées]]="Incomplète")), 1, 0)</f>
        <v>0</v>
      </c>
      <c r="N445" s="1" t="str">
        <f>IF(NOT(ISBLANK(Table2[[#This Row],[Poste de dépense (Nom de l''item sur le devis)]])), "Incomplète","Inutilisée")</f>
        <v>Inutilisée</v>
      </c>
      <c r="O445" s="106">
        <f>IF((Table2[[#This Row],[Coût total ]]-Table2[[#This Row],[Financement de l''organisation (en espèces)]])&gt;1500000, 1500000, (Table2[[#This Row],[Coût total ]]-Table2[[#This Row],[Financement de l''organisation (en espèces)]]))</f>
        <v>0</v>
      </c>
      <c r="P445" s="106">
        <f>IF((Table2[[#This Row],[Coût total ]]-Table2[[#This Row],[Financement de l''organisation (en espèces)]])&lt;1500000, 0, (Table2[[#This Row],[Coût total ]]-Table2[[#This Row],[Financement de l''organisation (en espèces)]]))</f>
        <v>0</v>
      </c>
      <c r="Q445" s="1" t="b">
        <f>Table2[[#This Row],[Erreurs de partage des coûts]]="Erreur de partage des coûts"</f>
        <v>0</v>
      </c>
    </row>
    <row r="446" spans="2:17" s="1" customFormat="1" ht="30" customHeight="1" x14ac:dyDescent="0.45">
      <c r="B446" s="2"/>
      <c r="C446" s="48">
        <v>0</v>
      </c>
      <c r="D446" s="51"/>
      <c r="E446" s="53">
        <f>Table2[[#This Row],[Coût unitaire (Sans taxes)]]*Table2[[#This Row],[Nombre d''unités]]</f>
        <v>0</v>
      </c>
      <c r="F446" s="117"/>
      <c r="G446" s="118">
        <f>SUM(Table2[[#This Row],[Coût total ]]*0.3)</f>
        <v>0</v>
      </c>
      <c r="H446" s="119">
        <f>Table2[[#This Row],[Coût total ]]-Table2[[#This Row],[Financement de l''organisation (en espèces)]]</f>
        <v>0</v>
      </c>
      <c r="I446" s="3"/>
      <c r="J446" s="3"/>
      <c r="K44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6" s="146" t="str">
        <f>IF(AND(Table2[[#This Row],[Coût total ]]&gt;0, NOT((ISBLANK(Table2[[#This Row],[Catégorie des coûts]]))),NOT((ISBLANK(Table2[[#This Row],[Poste de dépense (Nom de l''item sur le devis)]]))), Table2[[#This Row],[Erreurs de partage des coûts]]="Aucune erreur identifiée!", NOT((ISBLANK(Table2[[#This Row],[Fournisseur]])))), "Complète", N446)</f>
        <v>Inutilisée</v>
      </c>
      <c r="M446" s="120">
        <f>IF(OR(Table2[[#This Row],[Verif2++]]=TRUE, AND(NOT(ISBLANK(Table2[[#This Row],[Poste de dépense (Nom de l''item sur le devis)]])),Table2[[#This Row],[Coût total ]]&lt;=0,Table2[[#This Row],[Financement de l''organisation (en espèces)]]&lt;=0,Table2[[#This Row],[Validité des entrées]]="Incomplète")), 1, 0)</f>
        <v>0</v>
      </c>
      <c r="N446" s="1" t="str">
        <f>IF(NOT(ISBLANK(Table2[[#This Row],[Poste de dépense (Nom de l''item sur le devis)]])), "Incomplète","Inutilisée")</f>
        <v>Inutilisée</v>
      </c>
      <c r="O446" s="106">
        <f>IF((Table2[[#This Row],[Coût total ]]-Table2[[#This Row],[Financement de l''organisation (en espèces)]])&gt;1500000, 1500000, (Table2[[#This Row],[Coût total ]]-Table2[[#This Row],[Financement de l''organisation (en espèces)]]))</f>
        <v>0</v>
      </c>
      <c r="P446" s="106">
        <f>IF((Table2[[#This Row],[Coût total ]]-Table2[[#This Row],[Financement de l''organisation (en espèces)]])&lt;1500000, 0, (Table2[[#This Row],[Coût total ]]-Table2[[#This Row],[Financement de l''organisation (en espèces)]]))</f>
        <v>0</v>
      </c>
      <c r="Q446" s="1" t="b">
        <f>Table2[[#This Row],[Erreurs de partage des coûts]]="Erreur de partage des coûts"</f>
        <v>0</v>
      </c>
    </row>
    <row r="447" spans="2:17" s="1" customFormat="1" ht="30" customHeight="1" x14ac:dyDescent="0.45">
      <c r="B447" s="2"/>
      <c r="C447" s="48">
        <v>0</v>
      </c>
      <c r="D447" s="51"/>
      <c r="E447" s="53">
        <f>Table2[[#This Row],[Coût unitaire (Sans taxes)]]*Table2[[#This Row],[Nombre d''unités]]</f>
        <v>0</v>
      </c>
      <c r="F447" s="117"/>
      <c r="G447" s="118">
        <f>SUM(Table2[[#This Row],[Coût total ]]*0.3)</f>
        <v>0</v>
      </c>
      <c r="H447" s="119">
        <f>Table2[[#This Row],[Coût total ]]-Table2[[#This Row],[Financement de l''organisation (en espèces)]]</f>
        <v>0</v>
      </c>
      <c r="I447" s="3"/>
      <c r="J447" s="3"/>
      <c r="K44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7" s="146" t="str">
        <f>IF(AND(Table2[[#This Row],[Coût total ]]&gt;0, NOT((ISBLANK(Table2[[#This Row],[Catégorie des coûts]]))),NOT((ISBLANK(Table2[[#This Row],[Poste de dépense (Nom de l''item sur le devis)]]))), Table2[[#This Row],[Erreurs de partage des coûts]]="Aucune erreur identifiée!", NOT((ISBLANK(Table2[[#This Row],[Fournisseur]])))), "Complète", N447)</f>
        <v>Inutilisée</v>
      </c>
      <c r="M447" s="120">
        <f>IF(OR(Table2[[#This Row],[Verif2++]]=TRUE, AND(NOT(ISBLANK(Table2[[#This Row],[Poste de dépense (Nom de l''item sur le devis)]])),Table2[[#This Row],[Coût total ]]&lt;=0,Table2[[#This Row],[Financement de l''organisation (en espèces)]]&lt;=0,Table2[[#This Row],[Validité des entrées]]="Incomplète")), 1, 0)</f>
        <v>0</v>
      </c>
      <c r="N447" s="1" t="str">
        <f>IF(NOT(ISBLANK(Table2[[#This Row],[Poste de dépense (Nom de l''item sur le devis)]])), "Incomplète","Inutilisée")</f>
        <v>Inutilisée</v>
      </c>
      <c r="O447" s="106">
        <f>IF((Table2[[#This Row],[Coût total ]]-Table2[[#This Row],[Financement de l''organisation (en espèces)]])&gt;1500000, 1500000, (Table2[[#This Row],[Coût total ]]-Table2[[#This Row],[Financement de l''organisation (en espèces)]]))</f>
        <v>0</v>
      </c>
      <c r="P447" s="106">
        <f>IF((Table2[[#This Row],[Coût total ]]-Table2[[#This Row],[Financement de l''organisation (en espèces)]])&lt;1500000, 0, (Table2[[#This Row],[Coût total ]]-Table2[[#This Row],[Financement de l''organisation (en espèces)]]))</f>
        <v>0</v>
      </c>
      <c r="Q447" s="1" t="b">
        <f>Table2[[#This Row],[Erreurs de partage des coûts]]="Erreur de partage des coûts"</f>
        <v>0</v>
      </c>
    </row>
    <row r="448" spans="2:17" s="1" customFormat="1" ht="30" customHeight="1" x14ac:dyDescent="0.45">
      <c r="B448" s="2"/>
      <c r="C448" s="48">
        <v>0</v>
      </c>
      <c r="D448" s="51"/>
      <c r="E448" s="53">
        <f>Table2[[#This Row],[Coût unitaire (Sans taxes)]]*Table2[[#This Row],[Nombre d''unités]]</f>
        <v>0</v>
      </c>
      <c r="F448" s="117"/>
      <c r="G448" s="118">
        <f>SUM(Table2[[#This Row],[Coût total ]]*0.3)</f>
        <v>0</v>
      </c>
      <c r="H448" s="119">
        <f>Table2[[#This Row],[Coût total ]]-Table2[[#This Row],[Financement de l''organisation (en espèces)]]</f>
        <v>0</v>
      </c>
      <c r="I448" s="3"/>
      <c r="J448" s="3"/>
      <c r="K44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8" s="146" t="str">
        <f>IF(AND(Table2[[#This Row],[Coût total ]]&gt;0, NOT((ISBLANK(Table2[[#This Row],[Catégorie des coûts]]))),NOT((ISBLANK(Table2[[#This Row],[Poste de dépense (Nom de l''item sur le devis)]]))), Table2[[#This Row],[Erreurs de partage des coûts]]="Aucune erreur identifiée!", NOT((ISBLANK(Table2[[#This Row],[Fournisseur]])))), "Complète", N448)</f>
        <v>Inutilisée</v>
      </c>
      <c r="M448" s="120">
        <f>IF(OR(Table2[[#This Row],[Verif2++]]=TRUE, AND(NOT(ISBLANK(Table2[[#This Row],[Poste de dépense (Nom de l''item sur le devis)]])),Table2[[#This Row],[Coût total ]]&lt;=0,Table2[[#This Row],[Financement de l''organisation (en espèces)]]&lt;=0,Table2[[#This Row],[Validité des entrées]]="Incomplète")), 1, 0)</f>
        <v>0</v>
      </c>
      <c r="N448" s="1" t="str">
        <f>IF(NOT(ISBLANK(Table2[[#This Row],[Poste de dépense (Nom de l''item sur le devis)]])), "Incomplète","Inutilisée")</f>
        <v>Inutilisée</v>
      </c>
      <c r="O448" s="106">
        <f>IF((Table2[[#This Row],[Coût total ]]-Table2[[#This Row],[Financement de l''organisation (en espèces)]])&gt;1500000, 1500000, (Table2[[#This Row],[Coût total ]]-Table2[[#This Row],[Financement de l''organisation (en espèces)]]))</f>
        <v>0</v>
      </c>
      <c r="P448" s="106">
        <f>IF((Table2[[#This Row],[Coût total ]]-Table2[[#This Row],[Financement de l''organisation (en espèces)]])&lt;1500000, 0, (Table2[[#This Row],[Coût total ]]-Table2[[#This Row],[Financement de l''organisation (en espèces)]]))</f>
        <v>0</v>
      </c>
      <c r="Q448" s="1" t="b">
        <f>Table2[[#This Row],[Erreurs de partage des coûts]]="Erreur de partage des coûts"</f>
        <v>0</v>
      </c>
    </row>
    <row r="449" spans="2:17" s="1" customFormat="1" ht="30" customHeight="1" x14ac:dyDescent="0.45">
      <c r="B449" s="2"/>
      <c r="C449" s="48">
        <v>0</v>
      </c>
      <c r="D449" s="51"/>
      <c r="E449" s="53">
        <f>Table2[[#This Row],[Coût unitaire (Sans taxes)]]*Table2[[#This Row],[Nombre d''unités]]</f>
        <v>0</v>
      </c>
      <c r="F449" s="117"/>
      <c r="G449" s="118">
        <f>SUM(Table2[[#This Row],[Coût total ]]*0.3)</f>
        <v>0</v>
      </c>
      <c r="H449" s="119">
        <f>Table2[[#This Row],[Coût total ]]-Table2[[#This Row],[Financement de l''organisation (en espèces)]]</f>
        <v>0</v>
      </c>
      <c r="I449" s="3"/>
      <c r="J449" s="3"/>
      <c r="K44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49" s="146" t="str">
        <f>IF(AND(Table2[[#This Row],[Coût total ]]&gt;0, NOT((ISBLANK(Table2[[#This Row],[Catégorie des coûts]]))),NOT((ISBLANK(Table2[[#This Row],[Poste de dépense (Nom de l''item sur le devis)]]))), Table2[[#This Row],[Erreurs de partage des coûts]]="Aucune erreur identifiée!", NOT((ISBLANK(Table2[[#This Row],[Fournisseur]])))), "Complète", N449)</f>
        <v>Inutilisée</v>
      </c>
      <c r="M449" s="120">
        <f>IF(OR(Table2[[#This Row],[Verif2++]]=TRUE, AND(NOT(ISBLANK(Table2[[#This Row],[Poste de dépense (Nom de l''item sur le devis)]])),Table2[[#This Row],[Coût total ]]&lt;=0,Table2[[#This Row],[Financement de l''organisation (en espèces)]]&lt;=0,Table2[[#This Row],[Validité des entrées]]="Incomplète")), 1, 0)</f>
        <v>0</v>
      </c>
      <c r="N449" s="1" t="str">
        <f>IF(NOT(ISBLANK(Table2[[#This Row],[Poste de dépense (Nom de l''item sur le devis)]])), "Incomplète","Inutilisée")</f>
        <v>Inutilisée</v>
      </c>
      <c r="O449" s="106">
        <f>IF((Table2[[#This Row],[Coût total ]]-Table2[[#This Row],[Financement de l''organisation (en espèces)]])&gt;1500000, 1500000, (Table2[[#This Row],[Coût total ]]-Table2[[#This Row],[Financement de l''organisation (en espèces)]]))</f>
        <v>0</v>
      </c>
      <c r="P449" s="106">
        <f>IF((Table2[[#This Row],[Coût total ]]-Table2[[#This Row],[Financement de l''organisation (en espèces)]])&lt;1500000, 0, (Table2[[#This Row],[Coût total ]]-Table2[[#This Row],[Financement de l''organisation (en espèces)]]))</f>
        <v>0</v>
      </c>
      <c r="Q449" s="1" t="b">
        <f>Table2[[#This Row],[Erreurs de partage des coûts]]="Erreur de partage des coûts"</f>
        <v>0</v>
      </c>
    </row>
    <row r="450" spans="2:17" s="1" customFormat="1" ht="30" customHeight="1" x14ac:dyDescent="0.45">
      <c r="B450" s="2"/>
      <c r="C450" s="48">
        <v>0</v>
      </c>
      <c r="D450" s="51"/>
      <c r="E450" s="53">
        <f>Table2[[#This Row],[Coût unitaire (Sans taxes)]]*Table2[[#This Row],[Nombre d''unités]]</f>
        <v>0</v>
      </c>
      <c r="F450" s="117"/>
      <c r="G450" s="118">
        <f>SUM(Table2[[#This Row],[Coût total ]]*0.3)</f>
        <v>0</v>
      </c>
      <c r="H450" s="119">
        <f>Table2[[#This Row],[Coût total ]]-Table2[[#This Row],[Financement de l''organisation (en espèces)]]</f>
        <v>0</v>
      </c>
      <c r="I450" s="3"/>
      <c r="J450" s="3"/>
      <c r="K45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0" s="146" t="str">
        <f>IF(AND(Table2[[#This Row],[Coût total ]]&gt;0, NOT((ISBLANK(Table2[[#This Row],[Catégorie des coûts]]))),NOT((ISBLANK(Table2[[#This Row],[Poste de dépense (Nom de l''item sur le devis)]]))), Table2[[#This Row],[Erreurs de partage des coûts]]="Aucune erreur identifiée!", NOT((ISBLANK(Table2[[#This Row],[Fournisseur]])))), "Complète", N450)</f>
        <v>Inutilisée</v>
      </c>
      <c r="M450" s="120">
        <f>IF(OR(Table2[[#This Row],[Verif2++]]=TRUE, AND(NOT(ISBLANK(Table2[[#This Row],[Poste de dépense (Nom de l''item sur le devis)]])),Table2[[#This Row],[Coût total ]]&lt;=0,Table2[[#This Row],[Financement de l''organisation (en espèces)]]&lt;=0,Table2[[#This Row],[Validité des entrées]]="Incomplète")), 1, 0)</f>
        <v>0</v>
      </c>
      <c r="N450" s="1" t="str">
        <f>IF(NOT(ISBLANK(Table2[[#This Row],[Poste de dépense (Nom de l''item sur le devis)]])), "Incomplète","Inutilisée")</f>
        <v>Inutilisée</v>
      </c>
      <c r="O450" s="106">
        <f>IF((Table2[[#This Row],[Coût total ]]-Table2[[#This Row],[Financement de l''organisation (en espèces)]])&gt;1500000, 1500000, (Table2[[#This Row],[Coût total ]]-Table2[[#This Row],[Financement de l''organisation (en espèces)]]))</f>
        <v>0</v>
      </c>
      <c r="P450" s="106">
        <f>IF((Table2[[#This Row],[Coût total ]]-Table2[[#This Row],[Financement de l''organisation (en espèces)]])&lt;1500000, 0, (Table2[[#This Row],[Coût total ]]-Table2[[#This Row],[Financement de l''organisation (en espèces)]]))</f>
        <v>0</v>
      </c>
      <c r="Q450" s="1" t="b">
        <f>Table2[[#This Row],[Erreurs de partage des coûts]]="Erreur de partage des coûts"</f>
        <v>0</v>
      </c>
    </row>
    <row r="451" spans="2:17" s="1" customFormat="1" ht="30" customHeight="1" x14ac:dyDescent="0.45">
      <c r="B451" s="2"/>
      <c r="C451" s="48">
        <v>0</v>
      </c>
      <c r="D451" s="51"/>
      <c r="E451" s="53">
        <f>Table2[[#This Row],[Coût unitaire (Sans taxes)]]*Table2[[#This Row],[Nombre d''unités]]</f>
        <v>0</v>
      </c>
      <c r="F451" s="117"/>
      <c r="G451" s="118">
        <f>SUM(Table2[[#This Row],[Coût total ]]*0.3)</f>
        <v>0</v>
      </c>
      <c r="H451" s="119">
        <f>Table2[[#This Row],[Coût total ]]-Table2[[#This Row],[Financement de l''organisation (en espèces)]]</f>
        <v>0</v>
      </c>
      <c r="I451" s="3"/>
      <c r="J451" s="3"/>
      <c r="K45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1" s="146" t="str">
        <f>IF(AND(Table2[[#This Row],[Coût total ]]&gt;0, NOT((ISBLANK(Table2[[#This Row],[Catégorie des coûts]]))),NOT((ISBLANK(Table2[[#This Row],[Poste de dépense (Nom de l''item sur le devis)]]))), Table2[[#This Row],[Erreurs de partage des coûts]]="Aucune erreur identifiée!", NOT((ISBLANK(Table2[[#This Row],[Fournisseur]])))), "Complète", N451)</f>
        <v>Inutilisée</v>
      </c>
      <c r="M451" s="120">
        <f>IF(OR(Table2[[#This Row],[Verif2++]]=TRUE, AND(NOT(ISBLANK(Table2[[#This Row],[Poste de dépense (Nom de l''item sur le devis)]])),Table2[[#This Row],[Coût total ]]&lt;=0,Table2[[#This Row],[Financement de l''organisation (en espèces)]]&lt;=0,Table2[[#This Row],[Validité des entrées]]="Incomplète")), 1, 0)</f>
        <v>0</v>
      </c>
      <c r="N451" s="1" t="str">
        <f>IF(NOT(ISBLANK(Table2[[#This Row],[Poste de dépense (Nom de l''item sur le devis)]])), "Incomplète","Inutilisée")</f>
        <v>Inutilisée</v>
      </c>
      <c r="O451" s="106">
        <f>IF((Table2[[#This Row],[Coût total ]]-Table2[[#This Row],[Financement de l''organisation (en espèces)]])&gt;1500000, 1500000, (Table2[[#This Row],[Coût total ]]-Table2[[#This Row],[Financement de l''organisation (en espèces)]]))</f>
        <v>0</v>
      </c>
      <c r="P451" s="106">
        <f>IF((Table2[[#This Row],[Coût total ]]-Table2[[#This Row],[Financement de l''organisation (en espèces)]])&lt;1500000, 0, (Table2[[#This Row],[Coût total ]]-Table2[[#This Row],[Financement de l''organisation (en espèces)]]))</f>
        <v>0</v>
      </c>
      <c r="Q451" s="1" t="b">
        <f>Table2[[#This Row],[Erreurs de partage des coûts]]="Erreur de partage des coûts"</f>
        <v>0</v>
      </c>
    </row>
    <row r="452" spans="2:17" s="1" customFormat="1" ht="30" customHeight="1" x14ac:dyDescent="0.45">
      <c r="B452" s="2"/>
      <c r="C452" s="48">
        <v>0</v>
      </c>
      <c r="D452" s="51"/>
      <c r="E452" s="53">
        <f>Table2[[#This Row],[Coût unitaire (Sans taxes)]]*Table2[[#This Row],[Nombre d''unités]]</f>
        <v>0</v>
      </c>
      <c r="F452" s="117"/>
      <c r="G452" s="118">
        <f>SUM(Table2[[#This Row],[Coût total ]]*0.3)</f>
        <v>0</v>
      </c>
      <c r="H452" s="119">
        <f>Table2[[#This Row],[Coût total ]]-Table2[[#This Row],[Financement de l''organisation (en espèces)]]</f>
        <v>0</v>
      </c>
      <c r="I452" s="3"/>
      <c r="J452" s="3"/>
      <c r="K45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2" s="146" t="str">
        <f>IF(AND(Table2[[#This Row],[Coût total ]]&gt;0, NOT((ISBLANK(Table2[[#This Row],[Catégorie des coûts]]))),NOT((ISBLANK(Table2[[#This Row],[Poste de dépense (Nom de l''item sur le devis)]]))), Table2[[#This Row],[Erreurs de partage des coûts]]="Aucune erreur identifiée!", NOT((ISBLANK(Table2[[#This Row],[Fournisseur]])))), "Complète", N452)</f>
        <v>Inutilisée</v>
      </c>
      <c r="M452" s="120">
        <f>IF(OR(Table2[[#This Row],[Verif2++]]=TRUE, AND(NOT(ISBLANK(Table2[[#This Row],[Poste de dépense (Nom de l''item sur le devis)]])),Table2[[#This Row],[Coût total ]]&lt;=0,Table2[[#This Row],[Financement de l''organisation (en espèces)]]&lt;=0,Table2[[#This Row],[Validité des entrées]]="Incomplète")), 1, 0)</f>
        <v>0</v>
      </c>
      <c r="N452" s="1" t="str">
        <f>IF(NOT(ISBLANK(Table2[[#This Row],[Poste de dépense (Nom de l''item sur le devis)]])), "Incomplète","Inutilisée")</f>
        <v>Inutilisée</v>
      </c>
      <c r="O452" s="106">
        <f>IF((Table2[[#This Row],[Coût total ]]-Table2[[#This Row],[Financement de l''organisation (en espèces)]])&gt;1500000, 1500000, (Table2[[#This Row],[Coût total ]]-Table2[[#This Row],[Financement de l''organisation (en espèces)]]))</f>
        <v>0</v>
      </c>
      <c r="P452" s="106">
        <f>IF((Table2[[#This Row],[Coût total ]]-Table2[[#This Row],[Financement de l''organisation (en espèces)]])&lt;1500000, 0, (Table2[[#This Row],[Coût total ]]-Table2[[#This Row],[Financement de l''organisation (en espèces)]]))</f>
        <v>0</v>
      </c>
      <c r="Q452" s="1" t="b">
        <f>Table2[[#This Row],[Erreurs de partage des coûts]]="Erreur de partage des coûts"</f>
        <v>0</v>
      </c>
    </row>
    <row r="453" spans="2:17" s="1" customFormat="1" ht="30" customHeight="1" x14ac:dyDescent="0.45">
      <c r="B453" s="2"/>
      <c r="C453" s="48">
        <v>0</v>
      </c>
      <c r="D453" s="51"/>
      <c r="E453" s="53">
        <f>Table2[[#This Row],[Coût unitaire (Sans taxes)]]*Table2[[#This Row],[Nombre d''unités]]</f>
        <v>0</v>
      </c>
      <c r="F453" s="117"/>
      <c r="G453" s="118">
        <f>SUM(Table2[[#This Row],[Coût total ]]*0.3)</f>
        <v>0</v>
      </c>
      <c r="H453" s="119">
        <f>Table2[[#This Row],[Coût total ]]-Table2[[#This Row],[Financement de l''organisation (en espèces)]]</f>
        <v>0</v>
      </c>
      <c r="I453" s="3"/>
      <c r="J453" s="3"/>
      <c r="K45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3" s="146" t="str">
        <f>IF(AND(Table2[[#This Row],[Coût total ]]&gt;0, NOT((ISBLANK(Table2[[#This Row],[Catégorie des coûts]]))),NOT((ISBLANK(Table2[[#This Row],[Poste de dépense (Nom de l''item sur le devis)]]))), Table2[[#This Row],[Erreurs de partage des coûts]]="Aucune erreur identifiée!", NOT((ISBLANK(Table2[[#This Row],[Fournisseur]])))), "Complète", N453)</f>
        <v>Inutilisée</v>
      </c>
      <c r="M453" s="120">
        <f>IF(OR(Table2[[#This Row],[Verif2++]]=TRUE, AND(NOT(ISBLANK(Table2[[#This Row],[Poste de dépense (Nom de l''item sur le devis)]])),Table2[[#This Row],[Coût total ]]&lt;=0,Table2[[#This Row],[Financement de l''organisation (en espèces)]]&lt;=0,Table2[[#This Row],[Validité des entrées]]="Incomplète")), 1, 0)</f>
        <v>0</v>
      </c>
      <c r="N453" s="1" t="str">
        <f>IF(NOT(ISBLANK(Table2[[#This Row],[Poste de dépense (Nom de l''item sur le devis)]])), "Incomplète","Inutilisée")</f>
        <v>Inutilisée</v>
      </c>
      <c r="O453" s="106">
        <f>IF((Table2[[#This Row],[Coût total ]]-Table2[[#This Row],[Financement de l''organisation (en espèces)]])&gt;1500000, 1500000, (Table2[[#This Row],[Coût total ]]-Table2[[#This Row],[Financement de l''organisation (en espèces)]]))</f>
        <v>0</v>
      </c>
      <c r="P453" s="106">
        <f>IF((Table2[[#This Row],[Coût total ]]-Table2[[#This Row],[Financement de l''organisation (en espèces)]])&lt;1500000, 0, (Table2[[#This Row],[Coût total ]]-Table2[[#This Row],[Financement de l''organisation (en espèces)]]))</f>
        <v>0</v>
      </c>
      <c r="Q453" s="1" t="b">
        <f>Table2[[#This Row],[Erreurs de partage des coûts]]="Erreur de partage des coûts"</f>
        <v>0</v>
      </c>
    </row>
    <row r="454" spans="2:17" s="1" customFormat="1" ht="30" customHeight="1" x14ac:dyDescent="0.45">
      <c r="B454" s="2"/>
      <c r="C454" s="48">
        <v>0</v>
      </c>
      <c r="D454" s="51"/>
      <c r="E454" s="53">
        <f>Table2[[#This Row],[Coût unitaire (Sans taxes)]]*Table2[[#This Row],[Nombre d''unités]]</f>
        <v>0</v>
      </c>
      <c r="F454" s="117"/>
      <c r="G454" s="118">
        <f>SUM(Table2[[#This Row],[Coût total ]]*0.3)</f>
        <v>0</v>
      </c>
      <c r="H454" s="119">
        <f>Table2[[#This Row],[Coût total ]]-Table2[[#This Row],[Financement de l''organisation (en espèces)]]</f>
        <v>0</v>
      </c>
      <c r="I454" s="3"/>
      <c r="J454" s="3"/>
      <c r="K45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4" s="146" t="str">
        <f>IF(AND(Table2[[#This Row],[Coût total ]]&gt;0, NOT((ISBLANK(Table2[[#This Row],[Catégorie des coûts]]))),NOT((ISBLANK(Table2[[#This Row],[Poste de dépense (Nom de l''item sur le devis)]]))), Table2[[#This Row],[Erreurs de partage des coûts]]="Aucune erreur identifiée!", NOT((ISBLANK(Table2[[#This Row],[Fournisseur]])))), "Complète", N454)</f>
        <v>Inutilisée</v>
      </c>
      <c r="M454" s="120">
        <f>IF(OR(Table2[[#This Row],[Verif2++]]=TRUE, AND(NOT(ISBLANK(Table2[[#This Row],[Poste de dépense (Nom de l''item sur le devis)]])),Table2[[#This Row],[Coût total ]]&lt;=0,Table2[[#This Row],[Financement de l''organisation (en espèces)]]&lt;=0,Table2[[#This Row],[Validité des entrées]]="Incomplète")), 1, 0)</f>
        <v>0</v>
      </c>
      <c r="N454" s="1" t="str">
        <f>IF(NOT(ISBLANK(Table2[[#This Row],[Poste de dépense (Nom de l''item sur le devis)]])), "Incomplète","Inutilisée")</f>
        <v>Inutilisée</v>
      </c>
      <c r="O454" s="106">
        <f>IF((Table2[[#This Row],[Coût total ]]-Table2[[#This Row],[Financement de l''organisation (en espèces)]])&gt;1500000, 1500000, (Table2[[#This Row],[Coût total ]]-Table2[[#This Row],[Financement de l''organisation (en espèces)]]))</f>
        <v>0</v>
      </c>
      <c r="P454" s="106">
        <f>IF((Table2[[#This Row],[Coût total ]]-Table2[[#This Row],[Financement de l''organisation (en espèces)]])&lt;1500000, 0, (Table2[[#This Row],[Coût total ]]-Table2[[#This Row],[Financement de l''organisation (en espèces)]]))</f>
        <v>0</v>
      </c>
      <c r="Q454" s="1" t="b">
        <f>Table2[[#This Row],[Erreurs de partage des coûts]]="Erreur de partage des coûts"</f>
        <v>0</v>
      </c>
    </row>
    <row r="455" spans="2:17" s="1" customFormat="1" ht="30" customHeight="1" x14ac:dyDescent="0.45">
      <c r="B455" s="2"/>
      <c r="C455" s="48">
        <v>0</v>
      </c>
      <c r="D455" s="51"/>
      <c r="E455" s="53">
        <f>Table2[[#This Row],[Coût unitaire (Sans taxes)]]*Table2[[#This Row],[Nombre d''unités]]</f>
        <v>0</v>
      </c>
      <c r="F455" s="117"/>
      <c r="G455" s="118">
        <f>SUM(Table2[[#This Row],[Coût total ]]*0.3)</f>
        <v>0</v>
      </c>
      <c r="H455" s="119">
        <f>Table2[[#This Row],[Coût total ]]-Table2[[#This Row],[Financement de l''organisation (en espèces)]]</f>
        <v>0</v>
      </c>
      <c r="I455" s="3"/>
      <c r="J455" s="3"/>
      <c r="K45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5" s="146" t="str">
        <f>IF(AND(Table2[[#This Row],[Coût total ]]&gt;0, NOT((ISBLANK(Table2[[#This Row],[Catégorie des coûts]]))),NOT((ISBLANK(Table2[[#This Row],[Poste de dépense (Nom de l''item sur le devis)]]))), Table2[[#This Row],[Erreurs de partage des coûts]]="Aucune erreur identifiée!", NOT((ISBLANK(Table2[[#This Row],[Fournisseur]])))), "Complète", N455)</f>
        <v>Inutilisée</v>
      </c>
      <c r="M455" s="120">
        <f>IF(OR(Table2[[#This Row],[Verif2++]]=TRUE, AND(NOT(ISBLANK(Table2[[#This Row],[Poste de dépense (Nom de l''item sur le devis)]])),Table2[[#This Row],[Coût total ]]&lt;=0,Table2[[#This Row],[Financement de l''organisation (en espèces)]]&lt;=0,Table2[[#This Row],[Validité des entrées]]="Incomplète")), 1, 0)</f>
        <v>0</v>
      </c>
      <c r="N455" s="1" t="str">
        <f>IF(NOT(ISBLANK(Table2[[#This Row],[Poste de dépense (Nom de l''item sur le devis)]])), "Incomplète","Inutilisée")</f>
        <v>Inutilisée</v>
      </c>
      <c r="O455" s="106">
        <f>IF((Table2[[#This Row],[Coût total ]]-Table2[[#This Row],[Financement de l''organisation (en espèces)]])&gt;1500000, 1500000, (Table2[[#This Row],[Coût total ]]-Table2[[#This Row],[Financement de l''organisation (en espèces)]]))</f>
        <v>0</v>
      </c>
      <c r="P455" s="106">
        <f>IF((Table2[[#This Row],[Coût total ]]-Table2[[#This Row],[Financement de l''organisation (en espèces)]])&lt;1500000, 0, (Table2[[#This Row],[Coût total ]]-Table2[[#This Row],[Financement de l''organisation (en espèces)]]))</f>
        <v>0</v>
      </c>
      <c r="Q455" s="1" t="b">
        <f>Table2[[#This Row],[Erreurs de partage des coûts]]="Erreur de partage des coûts"</f>
        <v>0</v>
      </c>
    </row>
    <row r="456" spans="2:17" s="1" customFormat="1" ht="30" customHeight="1" x14ac:dyDescent="0.45">
      <c r="B456" s="2"/>
      <c r="C456" s="48">
        <v>0</v>
      </c>
      <c r="D456" s="51"/>
      <c r="E456" s="53">
        <f>Table2[[#This Row],[Coût unitaire (Sans taxes)]]*Table2[[#This Row],[Nombre d''unités]]</f>
        <v>0</v>
      </c>
      <c r="F456" s="117"/>
      <c r="G456" s="118">
        <f>SUM(Table2[[#This Row],[Coût total ]]*0.3)</f>
        <v>0</v>
      </c>
      <c r="H456" s="119">
        <f>Table2[[#This Row],[Coût total ]]-Table2[[#This Row],[Financement de l''organisation (en espèces)]]</f>
        <v>0</v>
      </c>
      <c r="I456" s="3"/>
      <c r="J456" s="3"/>
      <c r="K45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6" s="146" t="str">
        <f>IF(AND(Table2[[#This Row],[Coût total ]]&gt;0, NOT((ISBLANK(Table2[[#This Row],[Catégorie des coûts]]))),NOT((ISBLANK(Table2[[#This Row],[Poste de dépense (Nom de l''item sur le devis)]]))), Table2[[#This Row],[Erreurs de partage des coûts]]="Aucune erreur identifiée!", NOT((ISBLANK(Table2[[#This Row],[Fournisseur]])))), "Complète", N456)</f>
        <v>Inutilisée</v>
      </c>
      <c r="M456" s="120">
        <f>IF(OR(Table2[[#This Row],[Verif2++]]=TRUE, AND(NOT(ISBLANK(Table2[[#This Row],[Poste de dépense (Nom de l''item sur le devis)]])),Table2[[#This Row],[Coût total ]]&lt;=0,Table2[[#This Row],[Financement de l''organisation (en espèces)]]&lt;=0,Table2[[#This Row],[Validité des entrées]]="Incomplète")), 1, 0)</f>
        <v>0</v>
      </c>
      <c r="N456" s="1" t="str">
        <f>IF(NOT(ISBLANK(Table2[[#This Row],[Poste de dépense (Nom de l''item sur le devis)]])), "Incomplète","Inutilisée")</f>
        <v>Inutilisée</v>
      </c>
      <c r="O456" s="106">
        <f>IF((Table2[[#This Row],[Coût total ]]-Table2[[#This Row],[Financement de l''organisation (en espèces)]])&gt;1500000, 1500000, (Table2[[#This Row],[Coût total ]]-Table2[[#This Row],[Financement de l''organisation (en espèces)]]))</f>
        <v>0</v>
      </c>
      <c r="P456" s="106">
        <f>IF((Table2[[#This Row],[Coût total ]]-Table2[[#This Row],[Financement de l''organisation (en espèces)]])&lt;1500000, 0, (Table2[[#This Row],[Coût total ]]-Table2[[#This Row],[Financement de l''organisation (en espèces)]]))</f>
        <v>0</v>
      </c>
      <c r="Q456" s="1" t="b">
        <f>Table2[[#This Row],[Erreurs de partage des coûts]]="Erreur de partage des coûts"</f>
        <v>0</v>
      </c>
    </row>
    <row r="457" spans="2:17" s="1" customFormat="1" ht="30" customHeight="1" x14ac:dyDescent="0.45">
      <c r="B457" s="2"/>
      <c r="C457" s="48">
        <v>0</v>
      </c>
      <c r="D457" s="51"/>
      <c r="E457" s="53">
        <f>Table2[[#This Row],[Coût unitaire (Sans taxes)]]*Table2[[#This Row],[Nombre d''unités]]</f>
        <v>0</v>
      </c>
      <c r="F457" s="117"/>
      <c r="G457" s="118">
        <f>SUM(Table2[[#This Row],[Coût total ]]*0.3)</f>
        <v>0</v>
      </c>
      <c r="H457" s="119">
        <f>Table2[[#This Row],[Coût total ]]-Table2[[#This Row],[Financement de l''organisation (en espèces)]]</f>
        <v>0</v>
      </c>
      <c r="I457" s="3"/>
      <c r="J457" s="3"/>
      <c r="K45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7" s="146" t="str">
        <f>IF(AND(Table2[[#This Row],[Coût total ]]&gt;0, NOT((ISBLANK(Table2[[#This Row],[Catégorie des coûts]]))),NOT((ISBLANK(Table2[[#This Row],[Poste de dépense (Nom de l''item sur le devis)]]))), Table2[[#This Row],[Erreurs de partage des coûts]]="Aucune erreur identifiée!", NOT((ISBLANK(Table2[[#This Row],[Fournisseur]])))), "Complète", N457)</f>
        <v>Inutilisée</v>
      </c>
      <c r="M457" s="120">
        <f>IF(OR(Table2[[#This Row],[Verif2++]]=TRUE, AND(NOT(ISBLANK(Table2[[#This Row],[Poste de dépense (Nom de l''item sur le devis)]])),Table2[[#This Row],[Coût total ]]&lt;=0,Table2[[#This Row],[Financement de l''organisation (en espèces)]]&lt;=0,Table2[[#This Row],[Validité des entrées]]="Incomplète")), 1, 0)</f>
        <v>0</v>
      </c>
      <c r="N457" s="1" t="str">
        <f>IF(NOT(ISBLANK(Table2[[#This Row],[Poste de dépense (Nom de l''item sur le devis)]])), "Incomplète","Inutilisée")</f>
        <v>Inutilisée</v>
      </c>
      <c r="O457" s="106">
        <f>IF((Table2[[#This Row],[Coût total ]]-Table2[[#This Row],[Financement de l''organisation (en espèces)]])&gt;1500000, 1500000, (Table2[[#This Row],[Coût total ]]-Table2[[#This Row],[Financement de l''organisation (en espèces)]]))</f>
        <v>0</v>
      </c>
      <c r="P457" s="106">
        <f>IF((Table2[[#This Row],[Coût total ]]-Table2[[#This Row],[Financement de l''organisation (en espèces)]])&lt;1500000, 0, (Table2[[#This Row],[Coût total ]]-Table2[[#This Row],[Financement de l''organisation (en espèces)]]))</f>
        <v>0</v>
      </c>
      <c r="Q457" s="1" t="b">
        <f>Table2[[#This Row],[Erreurs de partage des coûts]]="Erreur de partage des coûts"</f>
        <v>0</v>
      </c>
    </row>
    <row r="458" spans="2:17" s="1" customFormat="1" ht="30" customHeight="1" x14ac:dyDescent="0.45">
      <c r="B458" s="2"/>
      <c r="C458" s="48">
        <v>0</v>
      </c>
      <c r="D458" s="51"/>
      <c r="E458" s="53">
        <f>Table2[[#This Row],[Coût unitaire (Sans taxes)]]*Table2[[#This Row],[Nombre d''unités]]</f>
        <v>0</v>
      </c>
      <c r="F458" s="117"/>
      <c r="G458" s="118">
        <f>SUM(Table2[[#This Row],[Coût total ]]*0.3)</f>
        <v>0</v>
      </c>
      <c r="H458" s="119">
        <f>Table2[[#This Row],[Coût total ]]-Table2[[#This Row],[Financement de l''organisation (en espèces)]]</f>
        <v>0</v>
      </c>
      <c r="I458" s="3"/>
      <c r="J458" s="3"/>
      <c r="K45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8" s="146" t="str">
        <f>IF(AND(Table2[[#This Row],[Coût total ]]&gt;0, NOT((ISBLANK(Table2[[#This Row],[Catégorie des coûts]]))),NOT((ISBLANK(Table2[[#This Row],[Poste de dépense (Nom de l''item sur le devis)]]))), Table2[[#This Row],[Erreurs de partage des coûts]]="Aucune erreur identifiée!", NOT((ISBLANK(Table2[[#This Row],[Fournisseur]])))), "Complète", N458)</f>
        <v>Inutilisée</v>
      </c>
      <c r="M458" s="120">
        <f>IF(OR(Table2[[#This Row],[Verif2++]]=TRUE, AND(NOT(ISBLANK(Table2[[#This Row],[Poste de dépense (Nom de l''item sur le devis)]])),Table2[[#This Row],[Coût total ]]&lt;=0,Table2[[#This Row],[Financement de l''organisation (en espèces)]]&lt;=0,Table2[[#This Row],[Validité des entrées]]="Incomplète")), 1, 0)</f>
        <v>0</v>
      </c>
      <c r="N458" s="1" t="str">
        <f>IF(NOT(ISBLANK(Table2[[#This Row],[Poste de dépense (Nom de l''item sur le devis)]])), "Incomplète","Inutilisée")</f>
        <v>Inutilisée</v>
      </c>
      <c r="O458" s="106">
        <f>IF((Table2[[#This Row],[Coût total ]]-Table2[[#This Row],[Financement de l''organisation (en espèces)]])&gt;1500000, 1500000, (Table2[[#This Row],[Coût total ]]-Table2[[#This Row],[Financement de l''organisation (en espèces)]]))</f>
        <v>0</v>
      </c>
      <c r="P458" s="106">
        <f>IF((Table2[[#This Row],[Coût total ]]-Table2[[#This Row],[Financement de l''organisation (en espèces)]])&lt;1500000, 0, (Table2[[#This Row],[Coût total ]]-Table2[[#This Row],[Financement de l''organisation (en espèces)]]))</f>
        <v>0</v>
      </c>
      <c r="Q458" s="1" t="b">
        <f>Table2[[#This Row],[Erreurs de partage des coûts]]="Erreur de partage des coûts"</f>
        <v>0</v>
      </c>
    </row>
    <row r="459" spans="2:17" s="1" customFormat="1" ht="30" customHeight="1" x14ac:dyDescent="0.45">
      <c r="B459" s="2"/>
      <c r="C459" s="48">
        <v>0</v>
      </c>
      <c r="D459" s="51"/>
      <c r="E459" s="53">
        <f>Table2[[#This Row],[Coût unitaire (Sans taxes)]]*Table2[[#This Row],[Nombre d''unités]]</f>
        <v>0</v>
      </c>
      <c r="F459" s="117"/>
      <c r="G459" s="118">
        <f>SUM(Table2[[#This Row],[Coût total ]]*0.3)</f>
        <v>0</v>
      </c>
      <c r="H459" s="119">
        <f>Table2[[#This Row],[Coût total ]]-Table2[[#This Row],[Financement de l''organisation (en espèces)]]</f>
        <v>0</v>
      </c>
      <c r="I459" s="3"/>
      <c r="J459" s="3"/>
      <c r="K45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59" s="146" t="str">
        <f>IF(AND(Table2[[#This Row],[Coût total ]]&gt;0, NOT((ISBLANK(Table2[[#This Row],[Catégorie des coûts]]))),NOT((ISBLANK(Table2[[#This Row],[Poste de dépense (Nom de l''item sur le devis)]]))), Table2[[#This Row],[Erreurs de partage des coûts]]="Aucune erreur identifiée!", NOT((ISBLANK(Table2[[#This Row],[Fournisseur]])))), "Complète", N459)</f>
        <v>Inutilisée</v>
      </c>
      <c r="M459" s="120">
        <f>IF(OR(Table2[[#This Row],[Verif2++]]=TRUE, AND(NOT(ISBLANK(Table2[[#This Row],[Poste de dépense (Nom de l''item sur le devis)]])),Table2[[#This Row],[Coût total ]]&lt;=0,Table2[[#This Row],[Financement de l''organisation (en espèces)]]&lt;=0,Table2[[#This Row],[Validité des entrées]]="Incomplète")), 1, 0)</f>
        <v>0</v>
      </c>
      <c r="N459" s="1" t="str">
        <f>IF(NOT(ISBLANK(Table2[[#This Row],[Poste de dépense (Nom de l''item sur le devis)]])), "Incomplète","Inutilisée")</f>
        <v>Inutilisée</v>
      </c>
      <c r="O459" s="106">
        <f>IF((Table2[[#This Row],[Coût total ]]-Table2[[#This Row],[Financement de l''organisation (en espèces)]])&gt;1500000, 1500000, (Table2[[#This Row],[Coût total ]]-Table2[[#This Row],[Financement de l''organisation (en espèces)]]))</f>
        <v>0</v>
      </c>
      <c r="P459" s="106">
        <f>IF((Table2[[#This Row],[Coût total ]]-Table2[[#This Row],[Financement de l''organisation (en espèces)]])&lt;1500000, 0, (Table2[[#This Row],[Coût total ]]-Table2[[#This Row],[Financement de l''organisation (en espèces)]]))</f>
        <v>0</v>
      </c>
      <c r="Q459" s="1" t="b">
        <f>Table2[[#This Row],[Erreurs de partage des coûts]]="Erreur de partage des coûts"</f>
        <v>0</v>
      </c>
    </row>
    <row r="460" spans="2:17" s="1" customFormat="1" ht="30" customHeight="1" x14ac:dyDescent="0.45">
      <c r="B460" s="2"/>
      <c r="C460" s="48">
        <v>0</v>
      </c>
      <c r="D460" s="51"/>
      <c r="E460" s="53">
        <f>Table2[[#This Row],[Coût unitaire (Sans taxes)]]*Table2[[#This Row],[Nombre d''unités]]</f>
        <v>0</v>
      </c>
      <c r="F460" s="117"/>
      <c r="G460" s="118">
        <f>SUM(Table2[[#This Row],[Coût total ]]*0.3)</f>
        <v>0</v>
      </c>
      <c r="H460" s="119">
        <f>Table2[[#This Row],[Coût total ]]-Table2[[#This Row],[Financement de l''organisation (en espèces)]]</f>
        <v>0</v>
      </c>
      <c r="I460" s="3"/>
      <c r="J460" s="3"/>
      <c r="K46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0" s="146" t="str">
        <f>IF(AND(Table2[[#This Row],[Coût total ]]&gt;0, NOT((ISBLANK(Table2[[#This Row],[Catégorie des coûts]]))),NOT((ISBLANK(Table2[[#This Row],[Poste de dépense (Nom de l''item sur le devis)]]))), Table2[[#This Row],[Erreurs de partage des coûts]]="Aucune erreur identifiée!", NOT((ISBLANK(Table2[[#This Row],[Fournisseur]])))), "Complète", N460)</f>
        <v>Inutilisée</v>
      </c>
      <c r="M460" s="120">
        <f>IF(OR(Table2[[#This Row],[Verif2++]]=TRUE, AND(NOT(ISBLANK(Table2[[#This Row],[Poste de dépense (Nom de l''item sur le devis)]])),Table2[[#This Row],[Coût total ]]&lt;=0,Table2[[#This Row],[Financement de l''organisation (en espèces)]]&lt;=0,Table2[[#This Row],[Validité des entrées]]="Incomplète")), 1, 0)</f>
        <v>0</v>
      </c>
      <c r="N460" s="1" t="str">
        <f>IF(NOT(ISBLANK(Table2[[#This Row],[Poste de dépense (Nom de l''item sur le devis)]])), "Incomplète","Inutilisée")</f>
        <v>Inutilisée</v>
      </c>
      <c r="O460" s="106">
        <f>IF((Table2[[#This Row],[Coût total ]]-Table2[[#This Row],[Financement de l''organisation (en espèces)]])&gt;1500000, 1500000, (Table2[[#This Row],[Coût total ]]-Table2[[#This Row],[Financement de l''organisation (en espèces)]]))</f>
        <v>0</v>
      </c>
      <c r="P460" s="106">
        <f>IF((Table2[[#This Row],[Coût total ]]-Table2[[#This Row],[Financement de l''organisation (en espèces)]])&lt;1500000, 0, (Table2[[#This Row],[Coût total ]]-Table2[[#This Row],[Financement de l''organisation (en espèces)]]))</f>
        <v>0</v>
      </c>
      <c r="Q460" s="1" t="b">
        <f>Table2[[#This Row],[Erreurs de partage des coûts]]="Erreur de partage des coûts"</f>
        <v>0</v>
      </c>
    </row>
    <row r="461" spans="2:17" s="1" customFormat="1" ht="30" customHeight="1" x14ac:dyDescent="0.45">
      <c r="B461" s="2"/>
      <c r="C461" s="48">
        <v>0</v>
      </c>
      <c r="D461" s="51"/>
      <c r="E461" s="53">
        <f>Table2[[#This Row],[Coût unitaire (Sans taxes)]]*Table2[[#This Row],[Nombre d''unités]]</f>
        <v>0</v>
      </c>
      <c r="F461" s="117"/>
      <c r="G461" s="118">
        <f>SUM(Table2[[#This Row],[Coût total ]]*0.3)</f>
        <v>0</v>
      </c>
      <c r="H461" s="119">
        <f>Table2[[#This Row],[Coût total ]]-Table2[[#This Row],[Financement de l''organisation (en espèces)]]</f>
        <v>0</v>
      </c>
      <c r="I461" s="3"/>
      <c r="J461" s="3"/>
      <c r="K46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1" s="146" t="str">
        <f>IF(AND(Table2[[#This Row],[Coût total ]]&gt;0, NOT((ISBLANK(Table2[[#This Row],[Catégorie des coûts]]))),NOT((ISBLANK(Table2[[#This Row],[Poste de dépense (Nom de l''item sur le devis)]]))), Table2[[#This Row],[Erreurs de partage des coûts]]="Aucune erreur identifiée!", NOT((ISBLANK(Table2[[#This Row],[Fournisseur]])))), "Complète", N461)</f>
        <v>Inutilisée</v>
      </c>
      <c r="M461" s="120">
        <f>IF(OR(Table2[[#This Row],[Verif2++]]=TRUE, AND(NOT(ISBLANK(Table2[[#This Row],[Poste de dépense (Nom de l''item sur le devis)]])),Table2[[#This Row],[Coût total ]]&lt;=0,Table2[[#This Row],[Financement de l''organisation (en espèces)]]&lt;=0,Table2[[#This Row],[Validité des entrées]]="Incomplète")), 1, 0)</f>
        <v>0</v>
      </c>
      <c r="N461" s="1" t="str">
        <f>IF(NOT(ISBLANK(Table2[[#This Row],[Poste de dépense (Nom de l''item sur le devis)]])), "Incomplète","Inutilisée")</f>
        <v>Inutilisée</v>
      </c>
      <c r="O461" s="106">
        <f>IF((Table2[[#This Row],[Coût total ]]-Table2[[#This Row],[Financement de l''organisation (en espèces)]])&gt;1500000, 1500000, (Table2[[#This Row],[Coût total ]]-Table2[[#This Row],[Financement de l''organisation (en espèces)]]))</f>
        <v>0</v>
      </c>
      <c r="P461" s="106">
        <f>IF((Table2[[#This Row],[Coût total ]]-Table2[[#This Row],[Financement de l''organisation (en espèces)]])&lt;1500000, 0, (Table2[[#This Row],[Coût total ]]-Table2[[#This Row],[Financement de l''organisation (en espèces)]]))</f>
        <v>0</v>
      </c>
      <c r="Q461" s="1" t="b">
        <f>Table2[[#This Row],[Erreurs de partage des coûts]]="Erreur de partage des coûts"</f>
        <v>0</v>
      </c>
    </row>
    <row r="462" spans="2:17" s="1" customFormat="1" ht="30" customHeight="1" x14ac:dyDescent="0.45">
      <c r="B462" s="2"/>
      <c r="C462" s="48">
        <v>0</v>
      </c>
      <c r="D462" s="51"/>
      <c r="E462" s="53">
        <f>Table2[[#This Row],[Coût unitaire (Sans taxes)]]*Table2[[#This Row],[Nombre d''unités]]</f>
        <v>0</v>
      </c>
      <c r="F462" s="117"/>
      <c r="G462" s="118">
        <f>SUM(Table2[[#This Row],[Coût total ]]*0.3)</f>
        <v>0</v>
      </c>
      <c r="H462" s="119">
        <f>Table2[[#This Row],[Coût total ]]-Table2[[#This Row],[Financement de l''organisation (en espèces)]]</f>
        <v>0</v>
      </c>
      <c r="I462" s="3"/>
      <c r="J462" s="3"/>
      <c r="K46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2" s="146" t="str">
        <f>IF(AND(Table2[[#This Row],[Coût total ]]&gt;0, NOT((ISBLANK(Table2[[#This Row],[Catégorie des coûts]]))),NOT((ISBLANK(Table2[[#This Row],[Poste de dépense (Nom de l''item sur le devis)]]))), Table2[[#This Row],[Erreurs de partage des coûts]]="Aucune erreur identifiée!", NOT((ISBLANK(Table2[[#This Row],[Fournisseur]])))), "Complète", N462)</f>
        <v>Inutilisée</v>
      </c>
      <c r="M462" s="120">
        <f>IF(OR(Table2[[#This Row],[Verif2++]]=TRUE, AND(NOT(ISBLANK(Table2[[#This Row],[Poste de dépense (Nom de l''item sur le devis)]])),Table2[[#This Row],[Coût total ]]&lt;=0,Table2[[#This Row],[Financement de l''organisation (en espèces)]]&lt;=0,Table2[[#This Row],[Validité des entrées]]="Incomplète")), 1, 0)</f>
        <v>0</v>
      </c>
      <c r="N462" s="1" t="str">
        <f>IF(NOT(ISBLANK(Table2[[#This Row],[Poste de dépense (Nom de l''item sur le devis)]])), "Incomplète","Inutilisée")</f>
        <v>Inutilisée</v>
      </c>
      <c r="O462" s="106">
        <f>IF((Table2[[#This Row],[Coût total ]]-Table2[[#This Row],[Financement de l''organisation (en espèces)]])&gt;1500000, 1500000, (Table2[[#This Row],[Coût total ]]-Table2[[#This Row],[Financement de l''organisation (en espèces)]]))</f>
        <v>0</v>
      </c>
      <c r="P462" s="106">
        <f>IF((Table2[[#This Row],[Coût total ]]-Table2[[#This Row],[Financement de l''organisation (en espèces)]])&lt;1500000, 0, (Table2[[#This Row],[Coût total ]]-Table2[[#This Row],[Financement de l''organisation (en espèces)]]))</f>
        <v>0</v>
      </c>
      <c r="Q462" s="1" t="b">
        <f>Table2[[#This Row],[Erreurs de partage des coûts]]="Erreur de partage des coûts"</f>
        <v>0</v>
      </c>
    </row>
    <row r="463" spans="2:17" s="1" customFormat="1" ht="30" customHeight="1" x14ac:dyDescent="0.45">
      <c r="B463" s="2"/>
      <c r="C463" s="48">
        <v>0</v>
      </c>
      <c r="D463" s="51"/>
      <c r="E463" s="53">
        <f>Table2[[#This Row],[Coût unitaire (Sans taxes)]]*Table2[[#This Row],[Nombre d''unités]]</f>
        <v>0</v>
      </c>
      <c r="F463" s="117"/>
      <c r="G463" s="118">
        <f>SUM(Table2[[#This Row],[Coût total ]]*0.3)</f>
        <v>0</v>
      </c>
      <c r="H463" s="119">
        <f>Table2[[#This Row],[Coût total ]]-Table2[[#This Row],[Financement de l''organisation (en espèces)]]</f>
        <v>0</v>
      </c>
      <c r="I463" s="3"/>
      <c r="J463" s="3"/>
      <c r="K46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3" s="146" t="str">
        <f>IF(AND(Table2[[#This Row],[Coût total ]]&gt;0, NOT((ISBLANK(Table2[[#This Row],[Catégorie des coûts]]))),NOT((ISBLANK(Table2[[#This Row],[Poste de dépense (Nom de l''item sur le devis)]]))), Table2[[#This Row],[Erreurs de partage des coûts]]="Aucune erreur identifiée!", NOT((ISBLANK(Table2[[#This Row],[Fournisseur]])))), "Complète", N463)</f>
        <v>Inutilisée</v>
      </c>
      <c r="M463" s="120">
        <f>IF(OR(Table2[[#This Row],[Verif2++]]=TRUE, AND(NOT(ISBLANK(Table2[[#This Row],[Poste de dépense (Nom de l''item sur le devis)]])),Table2[[#This Row],[Coût total ]]&lt;=0,Table2[[#This Row],[Financement de l''organisation (en espèces)]]&lt;=0,Table2[[#This Row],[Validité des entrées]]="Incomplète")), 1, 0)</f>
        <v>0</v>
      </c>
      <c r="N463" s="1" t="str">
        <f>IF(NOT(ISBLANK(Table2[[#This Row],[Poste de dépense (Nom de l''item sur le devis)]])), "Incomplète","Inutilisée")</f>
        <v>Inutilisée</v>
      </c>
      <c r="O463" s="106">
        <f>IF((Table2[[#This Row],[Coût total ]]-Table2[[#This Row],[Financement de l''organisation (en espèces)]])&gt;1500000, 1500000, (Table2[[#This Row],[Coût total ]]-Table2[[#This Row],[Financement de l''organisation (en espèces)]]))</f>
        <v>0</v>
      </c>
      <c r="P463" s="106">
        <f>IF((Table2[[#This Row],[Coût total ]]-Table2[[#This Row],[Financement de l''organisation (en espèces)]])&lt;1500000, 0, (Table2[[#This Row],[Coût total ]]-Table2[[#This Row],[Financement de l''organisation (en espèces)]]))</f>
        <v>0</v>
      </c>
      <c r="Q463" s="1" t="b">
        <f>Table2[[#This Row],[Erreurs de partage des coûts]]="Erreur de partage des coûts"</f>
        <v>0</v>
      </c>
    </row>
    <row r="464" spans="2:17" s="1" customFormat="1" ht="30" customHeight="1" x14ac:dyDescent="0.45">
      <c r="B464" s="2"/>
      <c r="C464" s="48">
        <v>0</v>
      </c>
      <c r="D464" s="51"/>
      <c r="E464" s="53">
        <f>Table2[[#This Row],[Coût unitaire (Sans taxes)]]*Table2[[#This Row],[Nombre d''unités]]</f>
        <v>0</v>
      </c>
      <c r="F464" s="117"/>
      <c r="G464" s="118">
        <f>SUM(Table2[[#This Row],[Coût total ]]*0.3)</f>
        <v>0</v>
      </c>
      <c r="H464" s="119">
        <f>Table2[[#This Row],[Coût total ]]-Table2[[#This Row],[Financement de l''organisation (en espèces)]]</f>
        <v>0</v>
      </c>
      <c r="I464" s="3"/>
      <c r="J464" s="3"/>
      <c r="K46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4" s="146" t="str">
        <f>IF(AND(Table2[[#This Row],[Coût total ]]&gt;0, NOT((ISBLANK(Table2[[#This Row],[Catégorie des coûts]]))),NOT((ISBLANK(Table2[[#This Row],[Poste de dépense (Nom de l''item sur le devis)]]))), Table2[[#This Row],[Erreurs de partage des coûts]]="Aucune erreur identifiée!", NOT((ISBLANK(Table2[[#This Row],[Fournisseur]])))), "Complète", N464)</f>
        <v>Inutilisée</v>
      </c>
      <c r="M464" s="120">
        <f>IF(OR(Table2[[#This Row],[Verif2++]]=TRUE, AND(NOT(ISBLANK(Table2[[#This Row],[Poste de dépense (Nom de l''item sur le devis)]])),Table2[[#This Row],[Coût total ]]&lt;=0,Table2[[#This Row],[Financement de l''organisation (en espèces)]]&lt;=0,Table2[[#This Row],[Validité des entrées]]="Incomplète")), 1, 0)</f>
        <v>0</v>
      </c>
      <c r="N464" s="1" t="str">
        <f>IF(NOT(ISBLANK(Table2[[#This Row],[Poste de dépense (Nom de l''item sur le devis)]])), "Incomplète","Inutilisée")</f>
        <v>Inutilisée</v>
      </c>
      <c r="O464" s="106">
        <f>IF((Table2[[#This Row],[Coût total ]]-Table2[[#This Row],[Financement de l''organisation (en espèces)]])&gt;1500000, 1500000, (Table2[[#This Row],[Coût total ]]-Table2[[#This Row],[Financement de l''organisation (en espèces)]]))</f>
        <v>0</v>
      </c>
      <c r="P464" s="106">
        <f>IF((Table2[[#This Row],[Coût total ]]-Table2[[#This Row],[Financement de l''organisation (en espèces)]])&lt;1500000, 0, (Table2[[#This Row],[Coût total ]]-Table2[[#This Row],[Financement de l''organisation (en espèces)]]))</f>
        <v>0</v>
      </c>
      <c r="Q464" s="1" t="b">
        <f>Table2[[#This Row],[Erreurs de partage des coûts]]="Erreur de partage des coûts"</f>
        <v>0</v>
      </c>
    </row>
    <row r="465" spans="2:17" s="1" customFormat="1" ht="30" customHeight="1" x14ac:dyDescent="0.45">
      <c r="B465" s="2"/>
      <c r="C465" s="48">
        <v>0</v>
      </c>
      <c r="D465" s="51"/>
      <c r="E465" s="53">
        <f>Table2[[#This Row],[Coût unitaire (Sans taxes)]]*Table2[[#This Row],[Nombre d''unités]]</f>
        <v>0</v>
      </c>
      <c r="F465" s="117"/>
      <c r="G465" s="118">
        <f>SUM(Table2[[#This Row],[Coût total ]]*0.3)</f>
        <v>0</v>
      </c>
      <c r="H465" s="119">
        <f>Table2[[#This Row],[Coût total ]]-Table2[[#This Row],[Financement de l''organisation (en espèces)]]</f>
        <v>0</v>
      </c>
      <c r="I465" s="3"/>
      <c r="J465" s="3"/>
      <c r="K46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5" s="146" t="str">
        <f>IF(AND(Table2[[#This Row],[Coût total ]]&gt;0, NOT((ISBLANK(Table2[[#This Row],[Catégorie des coûts]]))),NOT((ISBLANK(Table2[[#This Row],[Poste de dépense (Nom de l''item sur le devis)]]))), Table2[[#This Row],[Erreurs de partage des coûts]]="Aucune erreur identifiée!", NOT((ISBLANK(Table2[[#This Row],[Fournisseur]])))), "Complète", N465)</f>
        <v>Inutilisée</v>
      </c>
      <c r="M465" s="120">
        <f>IF(OR(Table2[[#This Row],[Verif2++]]=TRUE, AND(NOT(ISBLANK(Table2[[#This Row],[Poste de dépense (Nom de l''item sur le devis)]])),Table2[[#This Row],[Coût total ]]&lt;=0,Table2[[#This Row],[Financement de l''organisation (en espèces)]]&lt;=0,Table2[[#This Row],[Validité des entrées]]="Incomplète")), 1, 0)</f>
        <v>0</v>
      </c>
      <c r="N465" s="1" t="str">
        <f>IF(NOT(ISBLANK(Table2[[#This Row],[Poste de dépense (Nom de l''item sur le devis)]])), "Incomplète","Inutilisée")</f>
        <v>Inutilisée</v>
      </c>
      <c r="O465" s="106">
        <f>IF((Table2[[#This Row],[Coût total ]]-Table2[[#This Row],[Financement de l''organisation (en espèces)]])&gt;1500000, 1500000, (Table2[[#This Row],[Coût total ]]-Table2[[#This Row],[Financement de l''organisation (en espèces)]]))</f>
        <v>0</v>
      </c>
      <c r="P465" s="106">
        <f>IF((Table2[[#This Row],[Coût total ]]-Table2[[#This Row],[Financement de l''organisation (en espèces)]])&lt;1500000, 0, (Table2[[#This Row],[Coût total ]]-Table2[[#This Row],[Financement de l''organisation (en espèces)]]))</f>
        <v>0</v>
      </c>
      <c r="Q465" s="1" t="b">
        <f>Table2[[#This Row],[Erreurs de partage des coûts]]="Erreur de partage des coûts"</f>
        <v>0</v>
      </c>
    </row>
    <row r="466" spans="2:17" s="1" customFormat="1" ht="30" customHeight="1" x14ac:dyDescent="0.45">
      <c r="B466" s="2"/>
      <c r="C466" s="48">
        <v>0</v>
      </c>
      <c r="D466" s="51"/>
      <c r="E466" s="53">
        <f>Table2[[#This Row],[Coût unitaire (Sans taxes)]]*Table2[[#This Row],[Nombre d''unités]]</f>
        <v>0</v>
      </c>
      <c r="F466" s="117"/>
      <c r="G466" s="118">
        <f>SUM(Table2[[#This Row],[Coût total ]]*0.3)</f>
        <v>0</v>
      </c>
      <c r="H466" s="119">
        <f>Table2[[#This Row],[Coût total ]]-Table2[[#This Row],[Financement de l''organisation (en espèces)]]</f>
        <v>0</v>
      </c>
      <c r="I466" s="3"/>
      <c r="J466" s="3"/>
      <c r="K46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6" s="146" t="str">
        <f>IF(AND(Table2[[#This Row],[Coût total ]]&gt;0, NOT((ISBLANK(Table2[[#This Row],[Catégorie des coûts]]))),NOT((ISBLANK(Table2[[#This Row],[Poste de dépense (Nom de l''item sur le devis)]]))), Table2[[#This Row],[Erreurs de partage des coûts]]="Aucune erreur identifiée!", NOT((ISBLANK(Table2[[#This Row],[Fournisseur]])))), "Complète", N466)</f>
        <v>Inutilisée</v>
      </c>
      <c r="M466" s="120">
        <f>IF(OR(Table2[[#This Row],[Verif2++]]=TRUE, AND(NOT(ISBLANK(Table2[[#This Row],[Poste de dépense (Nom de l''item sur le devis)]])),Table2[[#This Row],[Coût total ]]&lt;=0,Table2[[#This Row],[Financement de l''organisation (en espèces)]]&lt;=0,Table2[[#This Row],[Validité des entrées]]="Incomplète")), 1, 0)</f>
        <v>0</v>
      </c>
      <c r="N466" s="1" t="str">
        <f>IF(NOT(ISBLANK(Table2[[#This Row],[Poste de dépense (Nom de l''item sur le devis)]])), "Incomplète","Inutilisée")</f>
        <v>Inutilisée</v>
      </c>
      <c r="O466" s="106">
        <f>IF((Table2[[#This Row],[Coût total ]]-Table2[[#This Row],[Financement de l''organisation (en espèces)]])&gt;1500000, 1500000, (Table2[[#This Row],[Coût total ]]-Table2[[#This Row],[Financement de l''organisation (en espèces)]]))</f>
        <v>0</v>
      </c>
      <c r="P466" s="106">
        <f>IF((Table2[[#This Row],[Coût total ]]-Table2[[#This Row],[Financement de l''organisation (en espèces)]])&lt;1500000, 0, (Table2[[#This Row],[Coût total ]]-Table2[[#This Row],[Financement de l''organisation (en espèces)]]))</f>
        <v>0</v>
      </c>
      <c r="Q466" s="1" t="b">
        <f>Table2[[#This Row],[Erreurs de partage des coûts]]="Erreur de partage des coûts"</f>
        <v>0</v>
      </c>
    </row>
    <row r="467" spans="2:17" s="1" customFormat="1" ht="30" customHeight="1" x14ac:dyDescent="0.45">
      <c r="B467" s="2"/>
      <c r="C467" s="48">
        <v>0</v>
      </c>
      <c r="D467" s="51"/>
      <c r="E467" s="53">
        <f>Table2[[#This Row],[Coût unitaire (Sans taxes)]]*Table2[[#This Row],[Nombre d''unités]]</f>
        <v>0</v>
      </c>
      <c r="F467" s="117"/>
      <c r="G467" s="118">
        <f>SUM(Table2[[#This Row],[Coût total ]]*0.3)</f>
        <v>0</v>
      </c>
      <c r="H467" s="119">
        <f>Table2[[#This Row],[Coût total ]]-Table2[[#This Row],[Financement de l''organisation (en espèces)]]</f>
        <v>0</v>
      </c>
      <c r="I467" s="3"/>
      <c r="J467" s="3"/>
      <c r="K46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7" s="146" t="str">
        <f>IF(AND(Table2[[#This Row],[Coût total ]]&gt;0, NOT((ISBLANK(Table2[[#This Row],[Catégorie des coûts]]))),NOT((ISBLANK(Table2[[#This Row],[Poste de dépense (Nom de l''item sur le devis)]]))), Table2[[#This Row],[Erreurs de partage des coûts]]="Aucune erreur identifiée!", NOT((ISBLANK(Table2[[#This Row],[Fournisseur]])))), "Complète", N467)</f>
        <v>Inutilisée</v>
      </c>
      <c r="M467" s="120">
        <f>IF(OR(Table2[[#This Row],[Verif2++]]=TRUE, AND(NOT(ISBLANK(Table2[[#This Row],[Poste de dépense (Nom de l''item sur le devis)]])),Table2[[#This Row],[Coût total ]]&lt;=0,Table2[[#This Row],[Financement de l''organisation (en espèces)]]&lt;=0,Table2[[#This Row],[Validité des entrées]]="Incomplète")), 1, 0)</f>
        <v>0</v>
      </c>
      <c r="N467" s="1" t="str">
        <f>IF(NOT(ISBLANK(Table2[[#This Row],[Poste de dépense (Nom de l''item sur le devis)]])), "Incomplète","Inutilisée")</f>
        <v>Inutilisée</v>
      </c>
      <c r="O467" s="106">
        <f>IF((Table2[[#This Row],[Coût total ]]-Table2[[#This Row],[Financement de l''organisation (en espèces)]])&gt;1500000, 1500000, (Table2[[#This Row],[Coût total ]]-Table2[[#This Row],[Financement de l''organisation (en espèces)]]))</f>
        <v>0</v>
      </c>
      <c r="P467" s="106">
        <f>IF((Table2[[#This Row],[Coût total ]]-Table2[[#This Row],[Financement de l''organisation (en espèces)]])&lt;1500000, 0, (Table2[[#This Row],[Coût total ]]-Table2[[#This Row],[Financement de l''organisation (en espèces)]]))</f>
        <v>0</v>
      </c>
      <c r="Q467" s="1" t="b">
        <f>Table2[[#This Row],[Erreurs de partage des coûts]]="Erreur de partage des coûts"</f>
        <v>0</v>
      </c>
    </row>
    <row r="468" spans="2:17" s="1" customFormat="1" ht="30" customHeight="1" x14ac:dyDescent="0.45">
      <c r="B468" s="2"/>
      <c r="C468" s="48">
        <v>0</v>
      </c>
      <c r="D468" s="51"/>
      <c r="E468" s="53">
        <f>Table2[[#This Row],[Coût unitaire (Sans taxes)]]*Table2[[#This Row],[Nombre d''unités]]</f>
        <v>0</v>
      </c>
      <c r="F468" s="117"/>
      <c r="G468" s="118">
        <f>SUM(Table2[[#This Row],[Coût total ]]*0.3)</f>
        <v>0</v>
      </c>
      <c r="H468" s="119">
        <f>Table2[[#This Row],[Coût total ]]-Table2[[#This Row],[Financement de l''organisation (en espèces)]]</f>
        <v>0</v>
      </c>
      <c r="I468" s="3"/>
      <c r="J468" s="3"/>
      <c r="K468"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8" s="146" t="str">
        <f>IF(AND(Table2[[#This Row],[Coût total ]]&gt;0, NOT((ISBLANK(Table2[[#This Row],[Catégorie des coûts]]))),NOT((ISBLANK(Table2[[#This Row],[Poste de dépense (Nom de l''item sur le devis)]]))), Table2[[#This Row],[Erreurs de partage des coûts]]="Aucune erreur identifiée!", NOT((ISBLANK(Table2[[#This Row],[Fournisseur]])))), "Complète", N468)</f>
        <v>Inutilisée</v>
      </c>
      <c r="M468" s="120">
        <f>IF(OR(Table2[[#This Row],[Verif2++]]=TRUE, AND(NOT(ISBLANK(Table2[[#This Row],[Poste de dépense (Nom de l''item sur le devis)]])),Table2[[#This Row],[Coût total ]]&lt;=0,Table2[[#This Row],[Financement de l''organisation (en espèces)]]&lt;=0,Table2[[#This Row],[Validité des entrées]]="Incomplète")), 1, 0)</f>
        <v>0</v>
      </c>
      <c r="N468" s="1" t="str">
        <f>IF(NOT(ISBLANK(Table2[[#This Row],[Poste de dépense (Nom de l''item sur le devis)]])), "Incomplète","Inutilisée")</f>
        <v>Inutilisée</v>
      </c>
      <c r="O468" s="106">
        <f>IF((Table2[[#This Row],[Coût total ]]-Table2[[#This Row],[Financement de l''organisation (en espèces)]])&gt;1500000, 1500000, (Table2[[#This Row],[Coût total ]]-Table2[[#This Row],[Financement de l''organisation (en espèces)]]))</f>
        <v>0</v>
      </c>
      <c r="P468" s="106">
        <f>IF((Table2[[#This Row],[Coût total ]]-Table2[[#This Row],[Financement de l''organisation (en espèces)]])&lt;1500000, 0, (Table2[[#This Row],[Coût total ]]-Table2[[#This Row],[Financement de l''organisation (en espèces)]]))</f>
        <v>0</v>
      </c>
      <c r="Q468" s="1" t="b">
        <f>Table2[[#This Row],[Erreurs de partage des coûts]]="Erreur de partage des coûts"</f>
        <v>0</v>
      </c>
    </row>
    <row r="469" spans="2:17" s="1" customFormat="1" ht="30" customHeight="1" x14ac:dyDescent="0.45">
      <c r="B469" s="2"/>
      <c r="C469" s="48">
        <v>0</v>
      </c>
      <c r="D469" s="51"/>
      <c r="E469" s="53">
        <f>Table2[[#This Row],[Coût unitaire (Sans taxes)]]*Table2[[#This Row],[Nombre d''unités]]</f>
        <v>0</v>
      </c>
      <c r="F469" s="117"/>
      <c r="G469" s="118">
        <f>SUM(Table2[[#This Row],[Coût total ]]*0.3)</f>
        <v>0</v>
      </c>
      <c r="H469" s="119">
        <f>Table2[[#This Row],[Coût total ]]-Table2[[#This Row],[Financement de l''organisation (en espèces)]]</f>
        <v>0</v>
      </c>
      <c r="I469" s="3"/>
      <c r="J469" s="3"/>
      <c r="K469"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69" s="146" t="str">
        <f>IF(AND(Table2[[#This Row],[Coût total ]]&gt;0, NOT((ISBLANK(Table2[[#This Row],[Catégorie des coûts]]))),NOT((ISBLANK(Table2[[#This Row],[Poste de dépense (Nom de l''item sur le devis)]]))), Table2[[#This Row],[Erreurs de partage des coûts]]="Aucune erreur identifiée!", NOT((ISBLANK(Table2[[#This Row],[Fournisseur]])))), "Complète", N469)</f>
        <v>Inutilisée</v>
      </c>
      <c r="M469" s="120">
        <f>IF(OR(Table2[[#This Row],[Verif2++]]=TRUE, AND(NOT(ISBLANK(Table2[[#This Row],[Poste de dépense (Nom de l''item sur le devis)]])),Table2[[#This Row],[Coût total ]]&lt;=0,Table2[[#This Row],[Financement de l''organisation (en espèces)]]&lt;=0,Table2[[#This Row],[Validité des entrées]]="Incomplète")), 1, 0)</f>
        <v>0</v>
      </c>
      <c r="N469" s="1" t="str">
        <f>IF(NOT(ISBLANK(Table2[[#This Row],[Poste de dépense (Nom de l''item sur le devis)]])), "Incomplète","Inutilisée")</f>
        <v>Inutilisée</v>
      </c>
      <c r="O469" s="106">
        <f>IF((Table2[[#This Row],[Coût total ]]-Table2[[#This Row],[Financement de l''organisation (en espèces)]])&gt;1500000, 1500000, (Table2[[#This Row],[Coût total ]]-Table2[[#This Row],[Financement de l''organisation (en espèces)]]))</f>
        <v>0</v>
      </c>
      <c r="P469" s="106">
        <f>IF((Table2[[#This Row],[Coût total ]]-Table2[[#This Row],[Financement de l''organisation (en espèces)]])&lt;1500000, 0, (Table2[[#This Row],[Coût total ]]-Table2[[#This Row],[Financement de l''organisation (en espèces)]]))</f>
        <v>0</v>
      </c>
      <c r="Q469" s="1" t="b">
        <f>Table2[[#This Row],[Erreurs de partage des coûts]]="Erreur de partage des coûts"</f>
        <v>0</v>
      </c>
    </row>
    <row r="470" spans="2:17" s="1" customFormat="1" ht="30" customHeight="1" x14ac:dyDescent="0.45">
      <c r="B470" s="2"/>
      <c r="C470" s="48">
        <v>0</v>
      </c>
      <c r="D470" s="51"/>
      <c r="E470" s="53">
        <f>Table2[[#This Row],[Coût unitaire (Sans taxes)]]*Table2[[#This Row],[Nombre d''unités]]</f>
        <v>0</v>
      </c>
      <c r="F470" s="117"/>
      <c r="G470" s="118">
        <f>SUM(Table2[[#This Row],[Coût total ]]*0.3)</f>
        <v>0</v>
      </c>
      <c r="H470" s="119">
        <f>Table2[[#This Row],[Coût total ]]-Table2[[#This Row],[Financement de l''organisation (en espèces)]]</f>
        <v>0</v>
      </c>
      <c r="I470" s="3"/>
      <c r="J470" s="3"/>
      <c r="K470"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0" s="146" t="str">
        <f>IF(AND(Table2[[#This Row],[Coût total ]]&gt;0, NOT((ISBLANK(Table2[[#This Row],[Catégorie des coûts]]))),NOT((ISBLANK(Table2[[#This Row],[Poste de dépense (Nom de l''item sur le devis)]]))), Table2[[#This Row],[Erreurs de partage des coûts]]="Aucune erreur identifiée!", NOT((ISBLANK(Table2[[#This Row],[Fournisseur]])))), "Complète", N470)</f>
        <v>Inutilisée</v>
      </c>
      <c r="M470" s="120">
        <f>IF(OR(Table2[[#This Row],[Verif2++]]=TRUE, AND(NOT(ISBLANK(Table2[[#This Row],[Poste de dépense (Nom de l''item sur le devis)]])),Table2[[#This Row],[Coût total ]]&lt;=0,Table2[[#This Row],[Financement de l''organisation (en espèces)]]&lt;=0,Table2[[#This Row],[Validité des entrées]]="Incomplète")), 1, 0)</f>
        <v>0</v>
      </c>
      <c r="N470" s="1" t="str">
        <f>IF(NOT(ISBLANK(Table2[[#This Row],[Poste de dépense (Nom de l''item sur le devis)]])), "Incomplète","Inutilisée")</f>
        <v>Inutilisée</v>
      </c>
      <c r="O470" s="106">
        <f>IF((Table2[[#This Row],[Coût total ]]-Table2[[#This Row],[Financement de l''organisation (en espèces)]])&gt;1500000, 1500000, (Table2[[#This Row],[Coût total ]]-Table2[[#This Row],[Financement de l''organisation (en espèces)]]))</f>
        <v>0</v>
      </c>
      <c r="P470" s="106">
        <f>IF((Table2[[#This Row],[Coût total ]]-Table2[[#This Row],[Financement de l''organisation (en espèces)]])&lt;1500000, 0, (Table2[[#This Row],[Coût total ]]-Table2[[#This Row],[Financement de l''organisation (en espèces)]]))</f>
        <v>0</v>
      </c>
      <c r="Q470" s="1" t="b">
        <f>Table2[[#This Row],[Erreurs de partage des coûts]]="Erreur de partage des coûts"</f>
        <v>0</v>
      </c>
    </row>
    <row r="471" spans="2:17" s="1" customFormat="1" ht="30" customHeight="1" x14ac:dyDescent="0.45">
      <c r="B471" s="2"/>
      <c r="C471" s="48">
        <v>0</v>
      </c>
      <c r="D471" s="51"/>
      <c r="E471" s="53">
        <f>Table2[[#This Row],[Coût unitaire (Sans taxes)]]*Table2[[#This Row],[Nombre d''unités]]</f>
        <v>0</v>
      </c>
      <c r="F471" s="117"/>
      <c r="G471" s="118">
        <f>SUM(Table2[[#This Row],[Coût total ]]*0.3)</f>
        <v>0</v>
      </c>
      <c r="H471" s="119">
        <f>Table2[[#This Row],[Coût total ]]-Table2[[#This Row],[Financement de l''organisation (en espèces)]]</f>
        <v>0</v>
      </c>
      <c r="I471" s="3"/>
      <c r="J471" s="3"/>
      <c r="K471"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1" s="146" t="str">
        <f>IF(AND(Table2[[#This Row],[Coût total ]]&gt;0, NOT((ISBLANK(Table2[[#This Row],[Catégorie des coûts]]))),NOT((ISBLANK(Table2[[#This Row],[Poste de dépense (Nom de l''item sur le devis)]]))), Table2[[#This Row],[Erreurs de partage des coûts]]="Aucune erreur identifiée!", NOT((ISBLANK(Table2[[#This Row],[Fournisseur]])))), "Complète", N471)</f>
        <v>Inutilisée</v>
      </c>
      <c r="M471" s="120">
        <f>IF(OR(Table2[[#This Row],[Verif2++]]=TRUE, AND(NOT(ISBLANK(Table2[[#This Row],[Poste de dépense (Nom de l''item sur le devis)]])),Table2[[#This Row],[Coût total ]]&lt;=0,Table2[[#This Row],[Financement de l''organisation (en espèces)]]&lt;=0,Table2[[#This Row],[Validité des entrées]]="Incomplète")), 1, 0)</f>
        <v>0</v>
      </c>
      <c r="N471" s="1" t="str">
        <f>IF(NOT(ISBLANK(Table2[[#This Row],[Poste de dépense (Nom de l''item sur le devis)]])), "Incomplète","Inutilisée")</f>
        <v>Inutilisée</v>
      </c>
      <c r="O471" s="106">
        <f>IF((Table2[[#This Row],[Coût total ]]-Table2[[#This Row],[Financement de l''organisation (en espèces)]])&gt;1500000, 1500000, (Table2[[#This Row],[Coût total ]]-Table2[[#This Row],[Financement de l''organisation (en espèces)]]))</f>
        <v>0</v>
      </c>
      <c r="P471" s="106">
        <f>IF((Table2[[#This Row],[Coût total ]]-Table2[[#This Row],[Financement de l''organisation (en espèces)]])&lt;1500000, 0, (Table2[[#This Row],[Coût total ]]-Table2[[#This Row],[Financement de l''organisation (en espèces)]]))</f>
        <v>0</v>
      </c>
      <c r="Q471" s="1" t="b">
        <f>Table2[[#This Row],[Erreurs de partage des coûts]]="Erreur de partage des coûts"</f>
        <v>0</v>
      </c>
    </row>
    <row r="472" spans="2:17" s="1" customFormat="1" ht="30" customHeight="1" x14ac:dyDescent="0.45">
      <c r="B472" s="2"/>
      <c r="C472" s="48">
        <v>0</v>
      </c>
      <c r="D472" s="51"/>
      <c r="E472" s="53">
        <f>Table2[[#This Row],[Coût unitaire (Sans taxes)]]*Table2[[#This Row],[Nombre d''unités]]</f>
        <v>0</v>
      </c>
      <c r="F472" s="117"/>
      <c r="G472" s="118">
        <f>SUM(Table2[[#This Row],[Coût total ]]*0.3)</f>
        <v>0</v>
      </c>
      <c r="H472" s="119">
        <f>Table2[[#This Row],[Coût total ]]-Table2[[#This Row],[Financement de l''organisation (en espèces)]]</f>
        <v>0</v>
      </c>
      <c r="I472" s="3"/>
      <c r="J472" s="3"/>
      <c r="K472"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2" s="146" t="str">
        <f>IF(AND(Table2[[#This Row],[Coût total ]]&gt;0, NOT((ISBLANK(Table2[[#This Row],[Catégorie des coûts]]))),NOT((ISBLANK(Table2[[#This Row],[Poste de dépense (Nom de l''item sur le devis)]]))), Table2[[#This Row],[Erreurs de partage des coûts]]="Aucune erreur identifiée!", NOT((ISBLANK(Table2[[#This Row],[Fournisseur]])))), "Complète", N472)</f>
        <v>Inutilisée</v>
      </c>
      <c r="M472" s="120">
        <f>IF(OR(Table2[[#This Row],[Verif2++]]=TRUE, AND(NOT(ISBLANK(Table2[[#This Row],[Poste de dépense (Nom de l''item sur le devis)]])),Table2[[#This Row],[Coût total ]]&lt;=0,Table2[[#This Row],[Financement de l''organisation (en espèces)]]&lt;=0,Table2[[#This Row],[Validité des entrées]]="Incomplète")), 1, 0)</f>
        <v>0</v>
      </c>
      <c r="N472" s="1" t="str">
        <f>IF(NOT(ISBLANK(Table2[[#This Row],[Poste de dépense (Nom de l''item sur le devis)]])), "Incomplète","Inutilisée")</f>
        <v>Inutilisée</v>
      </c>
      <c r="O472" s="106">
        <f>IF((Table2[[#This Row],[Coût total ]]-Table2[[#This Row],[Financement de l''organisation (en espèces)]])&gt;1500000, 1500000, (Table2[[#This Row],[Coût total ]]-Table2[[#This Row],[Financement de l''organisation (en espèces)]]))</f>
        <v>0</v>
      </c>
      <c r="P472" s="106">
        <f>IF((Table2[[#This Row],[Coût total ]]-Table2[[#This Row],[Financement de l''organisation (en espèces)]])&lt;1500000, 0, (Table2[[#This Row],[Coût total ]]-Table2[[#This Row],[Financement de l''organisation (en espèces)]]))</f>
        <v>0</v>
      </c>
      <c r="Q472" s="1" t="b">
        <f>Table2[[#This Row],[Erreurs de partage des coûts]]="Erreur de partage des coûts"</f>
        <v>0</v>
      </c>
    </row>
    <row r="473" spans="2:17" s="1" customFormat="1" ht="30" customHeight="1" x14ac:dyDescent="0.45">
      <c r="B473" s="2"/>
      <c r="C473" s="48">
        <v>0</v>
      </c>
      <c r="D473" s="51"/>
      <c r="E473" s="53">
        <f>Table2[[#This Row],[Coût unitaire (Sans taxes)]]*Table2[[#This Row],[Nombre d''unités]]</f>
        <v>0</v>
      </c>
      <c r="F473" s="117"/>
      <c r="G473" s="118">
        <f>SUM(Table2[[#This Row],[Coût total ]]*0.3)</f>
        <v>0</v>
      </c>
      <c r="H473" s="119">
        <f>Table2[[#This Row],[Coût total ]]-Table2[[#This Row],[Financement de l''organisation (en espèces)]]</f>
        <v>0</v>
      </c>
      <c r="I473" s="3"/>
      <c r="J473" s="3"/>
      <c r="K473"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3" s="146" t="str">
        <f>IF(AND(Table2[[#This Row],[Coût total ]]&gt;0, NOT((ISBLANK(Table2[[#This Row],[Catégorie des coûts]]))),NOT((ISBLANK(Table2[[#This Row],[Poste de dépense (Nom de l''item sur le devis)]]))), Table2[[#This Row],[Erreurs de partage des coûts]]="Aucune erreur identifiée!", NOT((ISBLANK(Table2[[#This Row],[Fournisseur]])))), "Complète", N473)</f>
        <v>Inutilisée</v>
      </c>
      <c r="M473" s="120">
        <f>IF(OR(Table2[[#This Row],[Verif2++]]=TRUE, AND(NOT(ISBLANK(Table2[[#This Row],[Poste de dépense (Nom de l''item sur le devis)]])),Table2[[#This Row],[Coût total ]]&lt;=0,Table2[[#This Row],[Financement de l''organisation (en espèces)]]&lt;=0,Table2[[#This Row],[Validité des entrées]]="Incomplète")), 1, 0)</f>
        <v>0</v>
      </c>
      <c r="N473" s="1" t="str">
        <f>IF(NOT(ISBLANK(Table2[[#This Row],[Poste de dépense (Nom de l''item sur le devis)]])), "Incomplète","Inutilisée")</f>
        <v>Inutilisée</v>
      </c>
      <c r="O473" s="106">
        <f>IF((Table2[[#This Row],[Coût total ]]-Table2[[#This Row],[Financement de l''organisation (en espèces)]])&gt;1500000, 1500000, (Table2[[#This Row],[Coût total ]]-Table2[[#This Row],[Financement de l''organisation (en espèces)]]))</f>
        <v>0</v>
      </c>
      <c r="P473" s="106">
        <f>IF((Table2[[#This Row],[Coût total ]]-Table2[[#This Row],[Financement de l''organisation (en espèces)]])&lt;1500000, 0, (Table2[[#This Row],[Coût total ]]-Table2[[#This Row],[Financement de l''organisation (en espèces)]]))</f>
        <v>0</v>
      </c>
      <c r="Q473" s="1" t="b">
        <f>Table2[[#This Row],[Erreurs de partage des coûts]]="Erreur de partage des coûts"</f>
        <v>0</v>
      </c>
    </row>
    <row r="474" spans="2:17" s="1" customFormat="1" ht="30" customHeight="1" x14ac:dyDescent="0.45">
      <c r="B474" s="2"/>
      <c r="C474" s="48">
        <v>0</v>
      </c>
      <c r="D474" s="51"/>
      <c r="E474" s="53">
        <f>Table2[[#This Row],[Coût unitaire (Sans taxes)]]*Table2[[#This Row],[Nombre d''unités]]</f>
        <v>0</v>
      </c>
      <c r="F474" s="117"/>
      <c r="G474" s="118">
        <f>SUM(Table2[[#This Row],[Coût total ]]*0.3)</f>
        <v>0</v>
      </c>
      <c r="H474" s="119">
        <f>Table2[[#This Row],[Coût total ]]-Table2[[#This Row],[Financement de l''organisation (en espèces)]]</f>
        <v>0</v>
      </c>
      <c r="I474" s="3"/>
      <c r="J474" s="3"/>
      <c r="K474"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4" s="146" t="str">
        <f>IF(AND(Table2[[#This Row],[Coût total ]]&gt;0, NOT((ISBLANK(Table2[[#This Row],[Catégorie des coûts]]))),NOT((ISBLANK(Table2[[#This Row],[Poste de dépense (Nom de l''item sur le devis)]]))), Table2[[#This Row],[Erreurs de partage des coûts]]="Aucune erreur identifiée!", NOT((ISBLANK(Table2[[#This Row],[Fournisseur]])))), "Complète", N474)</f>
        <v>Inutilisée</v>
      </c>
      <c r="M474" s="120">
        <f>IF(OR(Table2[[#This Row],[Verif2++]]=TRUE, AND(NOT(ISBLANK(Table2[[#This Row],[Poste de dépense (Nom de l''item sur le devis)]])),Table2[[#This Row],[Coût total ]]&lt;=0,Table2[[#This Row],[Financement de l''organisation (en espèces)]]&lt;=0,Table2[[#This Row],[Validité des entrées]]="Incomplète")), 1, 0)</f>
        <v>0</v>
      </c>
      <c r="N474" s="1" t="str">
        <f>IF(NOT(ISBLANK(Table2[[#This Row],[Poste de dépense (Nom de l''item sur le devis)]])), "Incomplète","Inutilisée")</f>
        <v>Inutilisée</v>
      </c>
      <c r="O474" s="106">
        <f>IF((Table2[[#This Row],[Coût total ]]-Table2[[#This Row],[Financement de l''organisation (en espèces)]])&gt;1500000, 1500000, (Table2[[#This Row],[Coût total ]]-Table2[[#This Row],[Financement de l''organisation (en espèces)]]))</f>
        <v>0</v>
      </c>
      <c r="P474" s="106">
        <f>IF((Table2[[#This Row],[Coût total ]]-Table2[[#This Row],[Financement de l''organisation (en espèces)]])&lt;1500000, 0, (Table2[[#This Row],[Coût total ]]-Table2[[#This Row],[Financement de l''organisation (en espèces)]]))</f>
        <v>0</v>
      </c>
      <c r="Q474" s="1" t="b">
        <f>Table2[[#This Row],[Erreurs de partage des coûts]]="Erreur de partage des coûts"</f>
        <v>0</v>
      </c>
    </row>
    <row r="475" spans="2:17" s="1" customFormat="1" ht="30" customHeight="1" x14ac:dyDescent="0.45">
      <c r="B475" s="2"/>
      <c r="C475" s="48">
        <v>0</v>
      </c>
      <c r="D475" s="51"/>
      <c r="E475" s="53">
        <f>Table2[[#This Row],[Coût unitaire (Sans taxes)]]*Table2[[#This Row],[Nombre d''unités]]</f>
        <v>0</v>
      </c>
      <c r="F475" s="117"/>
      <c r="G475" s="118">
        <f>SUM(Table2[[#This Row],[Coût total ]]*0.3)</f>
        <v>0</v>
      </c>
      <c r="H475" s="119">
        <f>Table2[[#This Row],[Coût total ]]-Table2[[#This Row],[Financement de l''organisation (en espèces)]]</f>
        <v>0</v>
      </c>
      <c r="I475" s="3"/>
      <c r="J475" s="3"/>
      <c r="K475"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5" s="146" t="str">
        <f>IF(AND(Table2[[#This Row],[Coût total ]]&gt;0, NOT((ISBLANK(Table2[[#This Row],[Catégorie des coûts]]))),NOT((ISBLANK(Table2[[#This Row],[Poste de dépense (Nom de l''item sur le devis)]]))), Table2[[#This Row],[Erreurs de partage des coûts]]="Aucune erreur identifiée!", NOT((ISBLANK(Table2[[#This Row],[Fournisseur]])))), "Complète", N475)</f>
        <v>Inutilisée</v>
      </c>
      <c r="M475" s="120">
        <f>IF(OR(Table2[[#This Row],[Verif2++]]=TRUE, AND(NOT(ISBLANK(Table2[[#This Row],[Poste de dépense (Nom de l''item sur le devis)]])),Table2[[#This Row],[Coût total ]]&lt;=0,Table2[[#This Row],[Financement de l''organisation (en espèces)]]&lt;=0,Table2[[#This Row],[Validité des entrées]]="Incomplète")), 1, 0)</f>
        <v>0</v>
      </c>
      <c r="N475" s="1" t="str">
        <f>IF(NOT(ISBLANK(Table2[[#This Row],[Poste de dépense (Nom de l''item sur le devis)]])), "Incomplète","Inutilisée")</f>
        <v>Inutilisée</v>
      </c>
      <c r="O475" s="106">
        <f>IF((Table2[[#This Row],[Coût total ]]-Table2[[#This Row],[Financement de l''organisation (en espèces)]])&gt;1500000, 1500000, (Table2[[#This Row],[Coût total ]]-Table2[[#This Row],[Financement de l''organisation (en espèces)]]))</f>
        <v>0</v>
      </c>
      <c r="P475" s="106">
        <f>IF((Table2[[#This Row],[Coût total ]]-Table2[[#This Row],[Financement de l''organisation (en espèces)]])&lt;1500000, 0, (Table2[[#This Row],[Coût total ]]-Table2[[#This Row],[Financement de l''organisation (en espèces)]]))</f>
        <v>0</v>
      </c>
      <c r="Q475" s="1" t="b">
        <f>Table2[[#This Row],[Erreurs de partage des coûts]]="Erreur de partage des coûts"</f>
        <v>0</v>
      </c>
    </row>
    <row r="476" spans="2:17" s="1" customFormat="1" ht="30" customHeight="1" x14ac:dyDescent="0.45">
      <c r="B476" s="2"/>
      <c r="C476" s="48">
        <v>0</v>
      </c>
      <c r="D476" s="51"/>
      <c r="E476" s="53">
        <f>Table2[[#This Row],[Coût unitaire (Sans taxes)]]*Table2[[#This Row],[Nombre d''unités]]</f>
        <v>0</v>
      </c>
      <c r="F476" s="117"/>
      <c r="G476" s="118">
        <f>SUM(Table2[[#This Row],[Coût total ]]*0.3)</f>
        <v>0</v>
      </c>
      <c r="H476" s="119">
        <f>Table2[[#This Row],[Coût total ]]-Table2[[#This Row],[Financement de l''organisation (en espèces)]]</f>
        <v>0</v>
      </c>
      <c r="I476" s="3"/>
      <c r="J476" s="3"/>
      <c r="K476"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6" s="146" t="str">
        <f>IF(AND(Table2[[#This Row],[Coût total ]]&gt;0, NOT((ISBLANK(Table2[[#This Row],[Catégorie des coûts]]))),NOT((ISBLANK(Table2[[#This Row],[Poste de dépense (Nom de l''item sur le devis)]]))), Table2[[#This Row],[Erreurs de partage des coûts]]="Aucune erreur identifiée!", NOT((ISBLANK(Table2[[#This Row],[Fournisseur]])))), "Complète", N476)</f>
        <v>Inutilisée</v>
      </c>
      <c r="M476" s="120">
        <f>IF(OR(Table2[[#This Row],[Verif2++]]=TRUE, AND(NOT(ISBLANK(Table2[[#This Row],[Poste de dépense (Nom de l''item sur le devis)]])),Table2[[#This Row],[Coût total ]]&lt;=0,Table2[[#This Row],[Financement de l''organisation (en espèces)]]&lt;=0,Table2[[#This Row],[Validité des entrées]]="Incomplète")), 1, 0)</f>
        <v>0</v>
      </c>
      <c r="N476" s="1" t="str">
        <f>IF(NOT(ISBLANK(Table2[[#This Row],[Poste de dépense (Nom de l''item sur le devis)]])), "Incomplète","Inutilisée")</f>
        <v>Inutilisée</v>
      </c>
      <c r="O476" s="106">
        <f>IF((Table2[[#This Row],[Coût total ]]-Table2[[#This Row],[Financement de l''organisation (en espèces)]])&gt;1500000, 1500000, (Table2[[#This Row],[Coût total ]]-Table2[[#This Row],[Financement de l''organisation (en espèces)]]))</f>
        <v>0</v>
      </c>
      <c r="P476" s="106">
        <f>IF((Table2[[#This Row],[Coût total ]]-Table2[[#This Row],[Financement de l''organisation (en espèces)]])&lt;1500000, 0, (Table2[[#This Row],[Coût total ]]-Table2[[#This Row],[Financement de l''organisation (en espèces)]]))</f>
        <v>0</v>
      </c>
      <c r="Q476" s="1" t="b">
        <f>Table2[[#This Row],[Erreurs de partage des coûts]]="Erreur de partage des coûts"</f>
        <v>0</v>
      </c>
    </row>
    <row r="477" spans="2:17" s="1" customFormat="1" x14ac:dyDescent="0.45">
      <c r="B477" s="2"/>
      <c r="C477" s="108"/>
      <c r="D477" s="51"/>
      <c r="E477" s="109">
        <f>Table2[[#This Row],[Coût unitaire (Sans taxes)]]*Table2[[#This Row],[Nombre d''unités]]</f>
        <v>0</v>
      </c>
      <c r="F477" s="122"/>
      <c r="G477" s="118">
        <f>SUM(Table2[[#This Row],[Coût total ]]*0.3)</f>
        <v>0</v>
      </c>
      <c r="H477" s="119">
        <f>Table2[[#This Row],[Coût total ]]-Table2[[#This Row],[Financement de l''organisation (en espèces)]]</f>
        <v>0</v>
      </c>
      <c r="I477" s="3"/>
      <c r="J477" s="3"/>
      <c r="K477" s="146" t="str">
        <f>IF(OR(Table2[[#This Row],[ Financement de Sécurité publique Canada ]]="ERREUR!", OR(Table2[[#This Row],[ Financement de Sécurité publique Canada ]]&gt;1500000,
Table2[[#This Row],[ Financement de Sécurité publique Canada ]]&lt;0, Table2[[#This Row],[ Financement de Sécurité publique Canada ]]&gt;(0.7*Table2[[#This Row],[Coût total ]]),
Table2[[#This Row],[Financement de l''organisation (en espèces)]]&lt;0, AND(NOT((Table2[[#This Row],[Financement de l''organisation (en espèces)]]+Table2[[#This Row],[ Financement de Sécurité publique Canada ]])=Table2[[#This Row],[Coût total ]])))), "Erreur de partage des coûts", "Aucune erreur identifiée!")</f>
        <v>Aucune erreur identifiée!</v>
      </c>
      <c r="L477" s="146" t="str">
        <f>IF(AND(Table2[[#This Row],[Coût total ]]&gt;0, NOT((ISBLANK(Table2[[#This Row],[Catégorie des coûts]]))),NOT((ISBLANK(Table2[[#This Row],[Poste de dépense (Nom de l''item sur le devis)]]))), Table2[[#This Row],[Erreurs de partage des coûts]]="Aucune erreur identifiée!", NOT((ISBLANK(Table2[[#This Row],[Fournisseur]])))), "Complète", N477)</f>
        <v>Inutilisée</v>
      </c>
      <c r="M477" s="123">
        <f>IF(OR(Table2[[#This Row],[Verif2++]]=TRUE, AND(NOT(ISBLANK(Table2[[#This Row],[Poste de dépense (Nom de l''item sur le devis)]])),Table2[[#This Row],[Coût total ]]&lt;=0,Table2[[#This Row],[Financement de l''organisation (en espèces)]]&lt;=0,Table2[[#This Row],[Validité des entrées]]="Incomplète")), 1, 0)</f>
        <v>0</v>
      </c>
      <c r="N477" s="124" t="str">
        <f>IF(NOT(ISBLANK(Table2[[#This Row],[Poste de dépense (Nom de l''item sur le devis)]])), "Incomplète","Inutilisée")</f>
        <v>Inutilisée</v>
      </c>
      <c r="O477" s="106">
        <f>IF((Table2[[#This Row],[Coût total ]]-Table2[[#This Row],[Financement de l''organisation (en espèces)]])&gt;1500000, 1500000, (Table2[[#This Row],[Coût total ]]-Table2[[#This Row],[Financement de l''organisation (en espèces)]]))</f>
        <v>0</v>
      </c>
      <c r="P477" s="106">
        <f>IF((Table2[[#This Row],[Coût total ]]-Table2[[#This Row],[Financement de l''organisation (en espèces)]])&lt;1500000, 0, (Table2[[#This Row],[Coût total ]]-Table2[[#This Row],[Financement de l''organisation (en espèces)]]))</f>
        <v>0</v>
      </c>
      <c r="Q477" s="124" t="b">
        <f>Table2[[#This Row],[Erreurs de partage des coûts]]="Erreur de partage des coûts"</f>
        <v>0</v>
      </c>
    </row>
    <row r="478" spans="2:17" s="1" customFormat="1" x14ac:dyDescent="0.45">
      <c r="B478" s="125"/>
      <c r="C478" s="126"/>
      <c r="D478" s="126"/>
      <c r="E478" s="126"/>
      <c r="G478" s="120"/>
      <c r="H478" s="127"/>
      <c r="I478" s="3"/>
      <c r="J478" s="3"/>
      <c r="K478" s="120"/>
      <c r="L478" s="120"/>
      <c r="M478" s="120"/>
    </row>
    <row r="479" spans="2:17" s="1" customFormat="1" x14ac:dyDescent="0.45">
      <c r="B479" s="125"/>
      <c r="C479" s="126"/>
      <c r="D479" s="126"/>
      <c r="E479" s="126"/>
      <c r="G479" s="120"/>
      <c r="H479" s="127"/>
      <c r="I479" s="3"/>
      <c r="J479" s="3"/>
      <c r="K479" s="120"/>
      <c r="L479" s="120"/>
      <c r="M479" s="120"/>
    </row>
    <row r="480" spans="2:17" s="1" customFormat="1" x14ac:dyDescent="0.45">
      <c r="B480" s="125"/>
      <c r="C480" s="126"/>
      <c r="D480" s="126"/>
      <c r="E480" s="126"/>
      <c r="G480" s="120"/>
      <c r="H480" s="127"/>
      <c r="I480" s="3"/>
      <c r="J480" s="3"/>
      <c r="K480" s="120"/>
      <c r="L480" s="120"/>
      <c r="M480" s="120"/>
    </row>
    <row r="481" spans="2:13" s="1" customFormat="1" x14ac:dyDescent="0.45">
      <c r="B481" s="125"/>
      <c r="C481" s="126"/>
      <c r="D481" s="126"/>
      <c r="E481" s="126"/>
      <c r="G481" s="120"/>
      <c r="H481" s="127"/>
      <c r="I481" s="3"/>
      <c r="J481" s="3"/>
      <c r="K481" s="120"/>
      <c r="L481" s="120"/>
      <c r="M481" s="120"/>
    </row>
    <row r="482" spans="2:13" s="1" customFormat="1" x14ac:dyDescent="0.45">
      <c r="B482" s="125"/>
      <c r="C482" s="126"/>
      <c r="D482" s="126"/>
      <c r="E482" s="126"/>
      <c r="G482" s="120"/>
      <c r="H482" s="127"/>
      <c r="I482" s="3"/>
      <c r="J482" s="3"/>
      <c r="K482" s="120"/>
      <c r="L482" s="120"/>
      <c r="M482" s="120"/>
    </row>
    <row r="483" spans="2:13" s="1" customFormat="1" x14ac:dyDescent="0.45">
      <c r="B483" s="125"/>
      <c r="C483" s="126"/>
      <c r="D483" s="126"/>
      <c r="E483" s="126"/>
      <c r="G483" s="120"/>
      <c r="H483" s="127"/>
      <c r="I483" s="3"/>
      <c r="J483" s="3"/>
      <c r="K483" s="120"/>
      <c r="L483" s="120"/>
      <c r="M483" s="120"/>
    </row>
    <row r="484" spans="2:13" s="1" customFormat="1" x14ac:dyDescent="0.45">
      <c r="B484" s="125"/>
      <c r="C484" s="126"/>
      <c r="D484" s="126"/>
      <c r="E484" s="126"/>
      <c r="G484" s="120"/>
      <c r="H484" s="127"/>
      <c r="I484" s="3"/>
      <c r="J484" s="3"/>
      <c r="K484" s="120"/>
      <c r="L484" s="120"/>
      <c r="M484" s="120"/>
    </row>
    <row r="485" spans="2:13" s="1" customFormat="1" x14ac:dyDescent="0.45">
      <c r="B485" s="125"/>
      <c r="C485" s="126"/>
      <c r="D485" s="126"/>
      <c r="E485" s="126"/>
      <c r="G485" s="120"/>
      <c r="H485" s="127"/>
      <c r="I485" s="3"/>
      <c r="J485" s="3"/>
      <c r="K485" s="120"/>
      <c r="L485" s="120"/>
      <c r="M485" s="120"/>
    </row>
    <row r="486" spans="2:13" s="1" customFormat="1" x14ac:dyDescent="0.45">
      <c r="B486" s="125"/>
      <c r="C486" s="126"/>
      <c r="D486" s="126"/>
      <c r="E486" s="126"/>
      <c r="G486" s="120"/>
      <c r="H486" s="127"/>
      <c r="I486" s="3"/>
      <c r="J486" s="3"/>
      <c r="K486" s="120"/>
      <c r="L486" s="120"/>
      <c r="M486" s="120"/>
    </row>
    <row r="487" spans="2:13" s="1" customFormat="1" x14ac:dyDescent="0.45">
      <c r="B487" s="125"/>
      <c r="C487" s="126"/>
      <c r="D487" s="126"/>
      <c r="E487" s="126"/>
      <c r="G487" s="120"/>
      <c r="H487" s="127"/>
      <c r="I487" s="3"/>
      <c r="J487" s="3"/>
      <c r="K487" s="120"/>
      <c r="L487" s="120"/>
      <c r="M487" s="120"/>
    </row>
    <row r="488" spans="2:13" s="1" customFormat="1" x14ac:dyDescent="0.45">
      <c r="B488" s="125"/>
      <c r="C488" s="126"/>
      <c r="D488" s="126"/>
      <c r="E488" s="126"/>
      <c r="G488" s="120"/>
      <c r="H488" s="127"/>
      <c r="I488" s="3"/>
      <c r="J488" s="3"/>
      <c r="K488" s="120"/>
      <c r="L488" s="120"/>
      <c r="M488" s="120"/>
    </row>
    <row r="489" spans="2:13" s="1" customFormat="1" x14ac:dyDescent="0.45">
      <c r="B489" s="125"/>
      <c r="C489" s="126"/>
      <c r="D489" s="126"/>
      <c r="E489" s="126"/>
      <c r="G489" s="120"/>
      <c r="H489" s="127"/>
      <c r="I489" s="3"/>
      <c r="J489" s="3"/>
      <c r="K489" s="120"/>
      <c r="L489" s="120"/>
      <c r="M489" s="120"/>
    </row>
    <row r="490" spans="2:13" s="1" customFormat="1" x14ac:dyDescent="0.45">
      <c r="B490" s="125"/>
      <c r="C490" s="126"/>
      <c r="D490" s="126"/>
      <c r="E490" s="126"/>
      <c r="G490" s="120"/>
      <c r="H490" s="127"/>
      <c r="I490" s="3"/>
      <c r="J490" s="3"/>
      <c r="K490" s="120"/>
      <c r="L490" s="120"/>
      <c r="M490" s="120"/>
    </row>
    <row r="491" spans="2:13" s="1" customFormat="1" x14ac:dyDescent="0.45">
      <c r="B491" s="125"/>
      <c r="C491" s="126"/>
      <c r="D491" s="126"/>
      <c r="E491" s="126"/>
      <c r="G491" s="120"/>
      <c r="H491" s="127"/>
      <c r="I491" s="3"/>
      <c r="J491" s="3"/>
      <c r="K491" s="120"/>
      <c r="L491" s="120"/>
      <c r="M491" s="120"/>
    </row>
    <row r="492" spans="2:13" s="1" customFormat="1" x14ac:dyDescent="0.45">
      <c r="B492" s="125"/>
      <c r="C492" s="126"/>
      <c r="D492" s="126"/>
      <c r="E492" s="126"/>
      <c r="G492" s="120"/>
      <c r="H492" s="127"/>
      <c r="I492" s="3"/>
      <c r="J492" s="3"/>
      <c r="K492" s="120"/>
      <c r="L492" s="120"/>
      <c r="M492" s="120"/>
    </row>
    <row r="493" spans="2:13" s="1" customFormat="1" x14ac:dyDescent="0.45">
      <c r="B493" s="125"/>
      <c r="C493" s="126"/>
      <c r="D493" s="126"/>
      <c r="E493" s="126"/>
      <c r="G493" s="120"/>
      <c r="H493" s="127"/>
      <c r="I493" s="3"/>
      <c r="J493" s="3"/>
      <c r="K493" s="120"/>
      <c r="L493" s="120"/>
      <c r="M493" s="120"/>
    </row>
    <row r="494" spans="2:13" s="1" customFormat="1" x14ac:dyDescent="0.45">
      <c r="B494" s="125"/>
      <c r="C494" s="126"/>
      <c r="D494" s="126"/>
      <c r="E494" s="126"/>
      <c r="G494" s="120"/>
      <c r="H494" s="127"/>
      <c r="I494" s="3"/>
      <c r="J494" s="3"/>
      <c r="K494" s="120"/>
      <c r="L494" s="120"/>
      <c r="M494" s="120"/>
    </row>
    <row r="495" spans="2:13" s="1" customFormat="1" x14ac:dyDescent="0.45">
      <c r="B495" s="125"/>
      <c r="C495" s="126"/>
      <c r="D495" s="126"/>
      <c r="E495" s="126"/>
      <c r="G495" s="120"/>
      <c r="H495" s="127"/>
      <c r="I495" s="3"/>
      <c r="J495" s="3"/>
      <c r="K495" s="120"/>
      <c r="L495" s="120"/>
      <c r="M495" s="120"/>
    </row>
    <row r="496" spans="2:13" s="1" customFormat="1" x14ac:dyDescent="0.45">
      <c r="B496" s="125"/>
      <c r="C496" s="126"/>
      <c r="D496" s="126"/>
      <c r="E496" s="126"/>
      <c r="G496" s="120"/>
      <c r="H496" s="127"/>
      <c r="I496" s="3"/>
      <c r="J496" s="3"/>
      <c r="K496" s="120"/>
      <c r="L496" s="120"/>
      <c r="M496" s="120"/>
    </row>
    <row r="497" spans="2:13" s="1" customFormat="1" x14ac:dyDescent="0.45">
      <c r="B497" s="125"/>
      <c r="C497" s="126"/>
      <c r="D497" s="126"/>
      <c r="E497" s="126"/>
      <c r="G497" s="120"/>
      <c r="H497" s="127"/>
      <c r="I497" s="3"/>
      <c r="J497" s="3"/>
      <c r="K497" s="120"/>
      <c r="L497" s="120"/>
      <c r="M497" s="120"/>
    </row>
    <row r="498" spans="2:13" s="1" customFormat="1" x14ac:dyDescent="0.45">
      <c r="B498" s="125"/>
      <c r="C498" s="126"/>
      <c r="D498" s="126"/>
      <c r="E498" s="126"/>
      <c r="G498" s="120"/>
      <c r="H498" s="127"/>
      <c r="I498" s="3"/>
      <c r="J498" s="3"/>
      <c r="K498" s="120"/>
      <c r="L498" s="120"/>
      <c r="M498" s="120"/>
    </row>
    <row r="499" spans="2:13" s="1" customFormat="1" x14ac:dyDescent="0.45">
      <c r="B499" s="125"/>
      <c r="C499" s="126"/>
      <c r="D499" s="126"/>
      <c r="E499" s="126"/>
      <c r="G499" s="120"/>
      <c r="H499" s="127"/>
      <c r="I499" s="3"/>
      <c r="J499" s="3"/>
      <c r="K499" s="120"/>
      <c r="L499" s="120"/>
      <c r="M499" s="120"/>
    </row>
    <row r="500" spans="2:13" s="1" customFormat="1" x14ac:dyDescent="0.45">
      <c r="B500" s="125"/>
      <c r="C500" s="126"/>
      <c r="D500" s="126"/>
      <c r="E500" s="126"/>
      <c r="G500" s="120"/>
      <c r="H500" s="127"/>
      <c r="I500" s="3"/>
      <c r="J500" s="3"/>
      <c r="K500" s="120"/>
      <c r="L500" s="120"/>
      <c r="M500" s="120"/>
    </row>
    <row r="501" spans="2:13" s="1" customFormat="1" x14ac:dyDescent="0.45">
      <c r="B501" s="125"/>
      <c r="C501" s="126"/>
      <c r="D501" s="126"/>
      <c r="E501" s="126"/>
      <c r="G501" s="120"/>
      <c r="H501" s="127"/>
      <c r="I501" s="3"/>
      <c r="J501" s="3"/>
      <c r="K501" s="120"/>
      <c r="L501" s="120"/>
      <c r="M501" s="120"/>
    </row>
    <row r="502" spans="2:13" s="1" customFormat="1" x14ac:dyDescent="0.45">
      <c r="B502" s="125"/>
      <c r="C502" s="126"/>
      <c r="D502" s="126"/>
      <c r="E502" s="126"/>
      <c r="G502" s="120"/>
      <c r="H502" s="127"/>
      <c r="I502" s="3"/>
      <c r="J502" s="3"/>
      <c r="K502" s="120"/>
      <c r="L502" s="120"/>
      <c r="M502" s="120"/>
    </row>
    <row r="503" spans="2:13" s="1" customFormat="1" x14ac:dyDescent="0.45">
      <c r="B503" s="125"/>
      <c r="C503" s="126"/>
      <c r="D503" s="126"/>
      <c r="E503" s="126"/>
      <c r="G503" s="120"/>
      <c r="H503" s="127"/>
      <c r="I503" s="3"/>
      <c r="J503" s="3"/>
      <c r="K503" s="120"/>
      <c r="L503" s="120"/>
      <c r="M503" s="120"/>
    </row>
    <row r="504" spans="2:13" s="1" customFormat="1" x14ac:dyDescent="0.45">
      <c r="B504" s="125"/>
      <c r="C504" s="126"/>
      <c r="D504" s="126"/>
      <c r="E504" s="126"/>
      <c r="G504" s="120"/>
      <c r="H504" s="127"/>
      <c r="I504" s="3"/>
      <c r="J504" s="3"/>
      <c r="K504" s="120"/>
      <c r="L504" s="120"/>
      <c r="M504" s="120"/>
    </row>
    <row r="505" spans="2:13" s="1" customFormat="1" x14ac:dyDescent="0.45">
      <c r="B505" s="125"/>
      <c r="C505" s="126"/>
      <c r="D505" s="126"/>
      <c r="E505" s="126"/>
      <c r="G505" s="120"/>
      <c r="H505" s="127"/>
      <c r="I505" s="3"/>
      <c r="J505" s="3"/>
      <c r="K505" s="120"/>
      <c r="L505" s="120"/>
      <c r="M505" s="120"/>
    </row>
    <row r="506" spans="2:13" s="1" customFormat="1" x14ac:dyDescent="0.45">
      <c r="B506" s="125"/>
      <c r="C506" s="126"/>
      <c r="D506" s="126"/>
      <c r="E506" s="126"/>
      <c r="G506" s="120"/>
      <c r="H506" s="127"/>
      <c r="I506" s="3"/>
      <c r="J506" s="3"/>
      <c r="K506" s="120"/>
      <c r="L506" s="120"/>
      <c r="M506" s="120"/>
    </row>
    <row r="507" spans="2:13" s="1" customFormat="1" x14ac:dyDescent="0.45">
      <c r="B507" s="125"/>
      <c r="C507" s="126"/>
      <c r="D507" s="126"/>
      <c r="E507" s="126"/>
      <c r="G507" s="120"/>
      <c r="H507" s="127"/>
      <c r="I507" s="3"/>
      <c r="J507" s="3"/>
      <c r="K507" s="120"/>
      <c r="L507" s="120"/>
      <c r="M507" s="120"/>
    </row>
    <row r="508" spans="2:13" s="1" customFormat="1" x14ac:dyDescent="0.45">
      <c r="B508" s="125"/>
      <c r="C508" s="126"/>
      <c r="D508" s="126"/>
      <c r="E508" s="126"/>
      <c r="G508" s="120"/>
      <c r="H508" s="127"/>
      <c r="I508" s="3"/>
      <c r="J508" s="3"/>
      <c r="K508" s="120"/>
      <c r="L508" s="120"/>
      <c r="M508" s="120"/>
    </row>
    <row r="509" spans="2:13" s="1" customFormat="1" x14ac:dyDescent="0.45">
      <c r="B509" s="125"/>
      <c r="C509" s="126"/>
      <c r="D509" s="126"/>
      <c r="E509" s="126"/>
      <c r="G509" s="120"/>
      <c r="H509" s="127"/>
      <c r="I509" s="3"/>
      <c r="J509" s="3"/>
      <c r="K509" s="120"/>
      <c r="L509" s="120"/>
      <c r="M509" s="120"/>
    </row>
    <row r="510" spans="2:13" s="1" customFormat="1" x14ac:dyDescent="0.45">
      <c r="B510" s="125"/>
      <c r="C510" s="126"/>
      <c r="D510" s="126"/>
      <c r="E510" s="126"/>
      <c r="G510" s="120"/>
      <c r="H510" s="127"/>
      <c r="I510" s="3"/>
      <c r="J510" s="3"/>
      <c r="K510" s="120"/>
      <c r="L510" s="120"/>
      <c r="M510" s="120"/>
    </row>
    <row r="511" spans="2:13" s="1" customFormat="1" x14ac:dyDescent="0.45">
      <c r="B511" s="125"/>
      <c r="C511" s="126"/>
      <c r="D511" s="126"/>
      <c r="E511" s="126"/>
      <c r="G511" s="120"/>
      <c r="H511" s="127"/>
      <c r="I511" s="3"/>
      <c r="J511" s="3"/>
      <c r="K511" s="120"/>
      <c r="L511" s="120"/>
      <c r="M511" s="120"/>
    </row>
    <row r="512" spans="2:13" s="1" customFormat="1" x14ac:dyDescent="0.45">
      <c r="B512" s="125"/>
      <c r="C512" s="126"/>
      <c r="D512" s="126"/>
      <c r="E512" s="126"/>
      <c r="G512" s="120"/>
      <c r="H512" s="127"/>
      <c r="I512" s="3"/>
      <c r="J512" s="3"/>
      <c r="K512" s="120"/>
      <c r="L512" s="120"/>
      <c r="M512" s="120"/>
    </row>
    <row r="513" spans="2:13" s="1" customFormat="1" x14ac:dyDescent="0.45">
      <c r="B513" s="125"/>
      <c r="C513" s="126"/>
      <c r="D513" s="126"/>
      <c r="E513" s="126"/>
      <c r="G513" s="120"/>
      <c r="H513" s="127"/>
      <c r="I513" s="3"/>
      <c r="J513" s="3"/>
      <c r="K513" s="120"/>
      <c r="L513" s="120"/>
      <c r="M513" s="120"/>
    </row>
    <row r="514" spans="2:13" s="1" customFormat="1" x14ac:dyDescent="0.45">
      <c r="B514" s="125"/>
      <c r="C514" s="126"/>
      <c r="D514" s="126"/>
      <c r="E514" s="126"/>
      <c r="G514" s="120"/>
      <c r="H514" s="127"/>
      <c r="I514" s="3"/>
      <c r="J514" s="3"/>
      <c r="K514" s="120"/>
      <c r="L514" s="120"/>
      <c r="M514" s="120"/>
    </row>
    <row r="515" spans="2:13" s="1" customFormat="1" x14ac:dyDescent="0.45">
      <c r="B515" s="125"/>
      <c r="C515" s="126"/>
      <c r="D515" s="126"/>
      <c r="E515" s="126"/>
      <c r="G515" s="120"/>
      <c r="H515" s="127"/>
      <c r="I515" s="3"/>
      <c r="J515" s="3"/>
      <c r="K515" s="120"/>
      <c r="L515" s="120"/>
      <c r="M515" s="120"/>
    </row>
    <row r="516" spans="2:13" s="1" customFormat="1" x14ac:dyDescent="0.45">
      <c r="B516" s="125"/>
      <c r="C516" s="126"/>
      <c r="D516" s="126"/>
      <c r="E516" s="126"/>
      <c r="G516" s="120"/>
      <c r="H516" s="127"/>
      <c r="I516" s="3"/>
      <c r="J516" s="3"/>
      <c r="K516" s="120"/>
      <c r="L516" s="120"/>
      <c r="M516" s="120"/>
    </row>
    <row r="517" spans="2:13" s="1" customFormat="1" x14ac:dyDescent="0.45">
      <c r="B517" s="125"/>
      <c r="C517" s="126"/>
      <c r="D517" s="126"/>
      <c r="E517" s="126"/>
      <c r="G517" s="120"/>
      <c r="H517" s="127"/>
      <c r="I517" s="3"/>
      <c r="J517" s="3"/>
      <c r="K517" s="120"/>
      <c r="L517" s="120"/>
      <c r="M517" s="120"/>
    </row>
    <row r="518" spans="2:13" s="1" customFormat="1" x14ac:dyDescent="0.45">
      <c r="B518" s="125"/>
      <c r="C518" s="126"/>
      <c r="D518" s="126"/>
      <c r="E518" s="126"/>
      <c r="G518" s="120"/>
      <c r="H518" s="127"/>
      <c r="I518" s="3"/>
      <c r="J518" s="3"/>
      <c r="K518" s="120"/>
      <c r="L518" s="120"/>
      <c r="M518" s="120"/>
    </row>
    <row r="519" spans="2:13" s="1" customFormat="1" x14ac:dyDescent="0.45">
      <c r="B519" s="125"/>
      <c r="C519" s="126"/>
      <c r="D519" s="126"/>
      <c r="E519" s="126"/>
      <c r="G519" s="120"/>
      <c r="H519" s="127"/>
      <c r="I519" s="3"/>
      <c r="J519" s="3"/>
      <c r="K519" s="120"/>
      <c r="L519" s="120"/>
      <c r="M519" s="120"/>
    </row>
    <row r="520" spans="2:13" s="1" customFormat="1" x14ac:dyDescent="0.45">
      <c r="B520" s="125"/>
      <c r="C520" s="126"/>
      <c r="D520" s="126"/>
      <c r="E520" s="126"/>
      <c r="G520" s="120"/>
      <c r="H520" s="127"/>
      <c r="I520" s="3"/>
      <c r="J520" s="3"/>
      <c r="K520" s="120"/>
      <c r="L520" s="120"/>
      <c r="M520" s="120"/>
    </row>
    <row r="521" spans="2:13" s="1" customFormat="1" x14ac:dyDescent="0.45">
      <c r="B521" s="125"/>
      <c r="C521" s="126"/>
      <c r="D521" s="126"/>
      <c r="E521" s="126"/>
      <c r="G521" s="120"/>
      <c r="H521" s="127"/>
      <c r="I521" s="3"/>
      <c r="J521" s="3"/>
      <c r="K521" s="120"/>
      <c r="L521" s="120"/>
      <c r="M521" s="120"/>
    </row>
    <row r="522" spans="2:13" s="1" customFormat="1" x14ac:dyDescent="0.45">
      <c r="B522" s="125"/>
      <c r="C522" s="126"/>
      <c r="D522" s="126"/>
      <c r="E522" s="126"/>
      <c r="G522" s="120"/>
      <c r="H522" s="127"/>
      <c r="I522" s="3"/>
      <c r="J522" s="3"/>
      <c r="K522" s="120"/>
      <c r="L522" s="120"/>
      <c r="M522" s="120"/>
    </row>
    <row r="523" spans="2:13" s="1" customFormat="1" x14ac:dyDescent="0.45">
      <c r="B523" s="125"/>
      <c r="C523" s="126"/>
      <c r="D523" s="126"/>
      <c r="E523" s="126"/>
      <c r="G523" s="120"/>
      <c r="H523" s="127"/>
      <c r="I523" s="3"/>
      <c r="J523" s="3"/>
      <c r="K523" s="120"/>
      <c r="L523" s="120"/>
      <c r="M523" s="120"/>
    </row>
    <row r="524" spans="2:13" s="1" customFormat="1" x14ac:dyDescent="0.45">
      <c r="B524" s="125"/>
      <c r="C524" s="126"/>
      <c r="D524" s="126"/>
      <c r="E524" s="126"/>
      <c r="G524" s="120"/>
      <c r="H524" s="127"/>
      <c r="I524" s="3"/>
      <c r="J524" s="3"/>
      <c r="K524" s="120"/>
      <c r="L524" s="120"/>
      <c r="M524" s="120"/>
    </row>
    <row r="525" spans="2:13" s="1" customFormat="1" x14ac:dyDescent="0.45">
      <c r="B525" s="125"/>
      <c r="C525" s="126"/>
      <c r="D525" s="126"/>
      <c r="E525" s="126"/>
      <c r="G525" s="120"/>
      <c r="H525" s="127"/>
      <c r="I525" s="3"/>
      <c r="J525" s="3"/>
      <c r="K525" s="120"/>
      <c r="L525" s="120"/>
      <c r="M525" s="120"/>
    </row>
    <row r="526" spans="2:13" s="1" customFormat="1" x14ac:dyDescent="0.45">
      <c r="B526" s="125"/>
      <c r="C526" s="126"/>
      <c r="D526" s="126"/>
      <c r="E526" s="126"/>
      <c r="G526" s="120"/>
      <c r="H526" s="127"/>
      <c r="I526" s="3"/>
      <c r="J526" s="3"/>
      <c r="K526" s="120"/>
      <c r="L526" s="120"/>
      <c r="M526" s="120"/>
    </row>
    <row r="527" spans="2:13" s="1" customFormat="1" x14ac:dyDescent="0.45">
      <c r="B527" s="125"/>
      <c r="C527" s="126"/>
      <c r="D527" s="126"/>
      <c r="E527" s="126"/>
      <c r="G527" s="120"/>
      <c r="H527" s="127"/>
      <c r="I527" s="3"/>
      <c r="J527" s="3"/>
      <c r="K527" s="120"/>
      <c r="L527" s="120"/>
      <c r="M527" s="120"/>
    </row>
    <row r="528" spans="2:13" s="1" customFormat="1" x14ac:dyDescent="0.45">
      <c r="B528" s="125"/>
      <c r="C528" s="126"/>
      <c r="D528" s="126"/>
      <c r="E528" s="126"/>
      <c r="G528" s="120"/>
      <c r="H528" s="127"/>
      <c r="I528" s="3"/>
      <c r="J528" s="3"/>
      <c r="K528" s="120"/>
      <c r="L528" s="120"/>
      <c r="M528" s="120"/>
    </row>
    <row r="529" spans="2:13" s="1" customFormat="1" x14ac:dyDescent="0.45">
      <c r="B529" s="125"/>
      <c r="C529" s="126"/>
      <c r="D529" s="126"/>
      <c r="E529" s="126"/>
      <c r="G529" s="120"/>
      <c r="H529" s="127"/>
      <c r="I529" s="3"/>
      <c r="J529" s="3"/>
      <c r="K529" s="120"/>
      <c r="L529" s="120"/>
      <c r="M529" s="120"/>
    </row>
    <row r="530" spans="2:13" s="1" customFormat="1" x14ac:dyDescent="0.45">
      <c r="B530" s="125"/>
      <c r="C530" s="126"/>
      <c r="D530" s="126"/>
      <c r="E530" s="126"/>
      <c r="G530" s="120"/>
      <c r="H530" s="127"/>
      <c r="I530" s="3"/>
      <c r="J530" s="3"/>
      <c r="K530" s="120"/>
      <c r="L530" s="120"/>
      <c r="M530" s="120"/>
    </row>
    <row r="531" spans="2:13" s="1" customFormat="1" x14ac:dyDescent="0.45">
      <c r="B531" s="125"/>
      <c r="C531" s="126"/>
      <c r="D531" s="126"/>
      <c r="E531" s="126"/>
      <c r="G531" s="120"/>
      <c r="H531" s="127"/>
      <c r="I531" s="3"/>
      <c r="J531" s="3"/>
      <c r="K531" s="120"/>
      <c r="L531" s="120"/>
      <c r="M531" s="120"/>
    </row>
    <row r="532" spans="2:13" s="1" customFormat="1" x14ac:dyDescent="0.45">
      <c r="B532" s="125"/>
      <c r="C532" s="126"/>
      <c r="D532" s="126"/>
      <c r="E532" s="126"/>
      <c r="G532" s="120"/>
      <c r="H532" s="127"/>
      <c r="I532" s="3"/>
      <c r="J532" s="3"/>
      <c r="K532" s="120"/>
      <c r="L532" s="120"/>
      <c r="M532" s="120"/>
    </row>
    <row r="533" spans="2:13" s="1" customFormat="1" x14ac:dyDescent="0.45">
      <c r="B533" s="125"/>
      <c r="C533" s="126"/>
      <c r="D533" s="126"/>
      <c r="E533" s="126"/>
      <c r="G533" s="120"/>
      <c r="H533" s="127"/>
      <c r="I533" s="3"/>
      <c r="J533" s="3"/>
      <c r="K533" s="120"/>
      <c r="L533" s="120"/>
      <c r="M533" s="120"/>
    </row>
    <row r="534" spans="2:13" s="1" customFormat="1" x14ac:dyDescent="0.45">
      <c r="B534" s="125"/>
      <c r="C534" s="126"/>
      <c r="D534" s="126"/>
      <c r="E534" s="126"/>
      <c r="G534" s="120"/>
      <c r="H534" s="127"/>
      <c r="I534" s="3"/>
      <c r="J534" s="3"/>
      <c r="K534" s="120"/>
      <c r="L534" s="120"/>
      <c r="M534" s="120"/>
    </row>
    <row r="535" spans="2:13" s="1" customFormat="1" x14ac:dyDescent="0.45">
      <c r="B535" s="125"/>
      <c r="C535" s="126"/>
      <c r="D535" s="126"/>
      <c r="E535" s="126"/>
      <c r="G535" s="120"/>
      <c r="H535" s="127"/>
      <c r="I535" s="3"/>
      <c r="J535" s="3"/>
      <c r="K535" s="120"/>
      <c r="L535" s="120"/>
      <c r="M535" s="120"/>
    </row>
    <row r="536" spans="2:13" s="1" customFormat="1" x14ac:dyDescent="0.45">
      <c r="B536" s="125"/>
      <c r="C536" s="126"/>
      <c r="D536" s="126"/>
      <c r="E536" s="126"/>
      <c r="G536" s="120"/>
      <c r="H536" s="127"/>
      <c r="I536" s="3"/>
      <c r="J536" s="3"/>
      <c r="K536" s="120"/>
      <c r="L536" s="120"/>
      <c r="M536" s="120"/>
    </row>
    <row r="537" spans="2:13" s="1" customFormat="1" x14ac:dyDescent="0.45">
      <c r="B537" s="125"/>
      <c r="C537" s="126"/>
      <c r="D537" s="126"/>
      <c r="E537" s="126"/>
      <c r="G537" s="120"/>
      <c r="H537" s="127"/>
      <c r="I537" s="3"/>
      <c r="J537" s="3"/>
      <c r="K537" s="120"/>
      <c r="L537" s="120"/>
      <c r="M537" s="120"/>
    </row>
    <row r="538" spans="2:13" s="1" customFormat="1" x14ac:dyDescent="0.45">
      <c r="B538" s="125"/>
      <c r="C538" s="126"/>
      <c r="D538" s="126"/>
      <c r="E538" s="126"/>
      <c r="G538" s="120"/>
      <c r="H538" s="127"/>
      <c r="I538" s="3"/>
      <c r="J538" s="3"/>
      <c r="K538" s="120"/>
      <c r="L538" s="120"/>
      <c r="M538" s="120"/>
    </row>
    <row r="539" spans="2:13" s="1" customFormat="1" x14ac:dyDescent="0.45">
      <c r="B539" s="125"/>
      <c r="C539" s="126"/>
      <c r="D539" s="126"/>
      <c r="E539" s="126"/>
      <c r="G539" s="120"/>
      <c r="H539" s="127"/>
      <c r="I539" s="3"/>
      <c r="J539" s="3"/>
      <c r="K539" s="120"/>
      <c r="L539" s="120"/>
      <c r="M539" s="120"/>
    </row>
    <row r="540" spans="2:13" s="1" customFormat="1" x14ac:dyDescent="0.45">
      <c r="B540" s="125"/>
      <c r="C540" s="126"/>
      <c r="D540" s="126"/>
      <c r="E540" s="126"/>
      <c r="G540" s="120"/>
      <c r="H540" s="127"/>
      <c r="I540" s="3"/>
      <c r="J540" s="3"/>
      <c r="K540" s="120"/>
      <c r="L540" s="120"/>
      <c r="M540" s="120"/>
    </row>
    <row r="541" spans="2:13" s="1" customFormat="1" x14ac:dyDescent="0.45">
      <c r="B541" s="125"/>
      <c r="C541" s="126"/>
      <c r="D541" s="126"/>
      <c r="E541" s="126"/>
      <c r="G541" s="120"/>
      <c r="H541" s="127"/>
      <c r="I541" s="3"/>
      <c r="J541" s="3"/>
      <c r="K541" s="120"/>
      <c r="L541" s="120"/>
      <c r="M541" s="120"/>
    </row>
    <row r="542" spans="2:13" s="1" customFormat="1" x14ac:dyDescent="0.45">
      <c r="B542" s="125"/>
      <c r="C542" s="126"/>
      <c r="D542" s="126"/>
      <c r="E542" s="126"/>
      <c r="G542" s="120"/>
      <c r="H542" s="127"/>
      <c r="I542" s="3"/>
      <c r="J542" s="3"/>
      <c r="K542" s="120"/>
      <c r="L542" s="120"/>
      <c r="M542" s="120"/>
    </row>
    <row r="543" spans="2:13" s="1" customFormat="1" x14ac:dyDescent="0.45">
      <c r="B543" s="125"/>
      <c r="C543" s="126"/>
      <c r="D543" s="126"/>
      <c r="E543" s="126"/>
      <c r="G543" s="120"/>
      <c r="H543" s="127"/>
      <c r="I543" s="3"/>
      <c r="J543" s="3"/>
      <c r="K543" s="120"/>
      <c r="L543" s="120"/>
      <c r="M543" s="120"/>
    </row>
    <row r="544" spans="2:13" s="1" customFormat="1" x14ac:dyDescent="0.45">
      <c r="B544" s="125"/>
      <c r="C544" s="126"/>
      <c r="D544" s="126"/>
      <c r="E544" s="126"/>
      <c r="G544" s="120"/>
      <c r="H544" s="127"/>
      <c r="I544" s="3"/>
      <c r="J544" s="3"/>
      <c r="K544" s="120"/>
      <c r="L544" s="120"/>
      <c r="M544" s="120"/>
    </row>
    <row r="545" spans="2:13" s="1" customFormat="1" x14ac:dyDescent="0.45">
      <c r="B545" s="125"/>
      <c r="C545" s="126"/>
      <c r="D545" s="126"/>
      <c r="E545" s="126"/>
      <c r="G545" s="120"/>
      <c r="H545" s="127"/>
      <c r="I545" s="3"/>
      <c r="J545" s="3"/>
      <c r="K545" s="120"/>
      <c r="L545" s="120"/>
      <c r="M545" s="120"/>
    </row>
    <row r="546" spans="2:13" s="1" customFormat="1" x14ac:dyDescent="0.45">
      <c r="B546" s="125"/>
      <c r="C546" s="126"/>
      <c r="D546" s="126"/>
      <c r="E546" s="126"/>
      <c r="G546" s="120"/>
      <c r="H546" s="127"/>
      <c r="I546" s="3"/>
      <c r="J546" s="3"/>
      <c r="K546" s="120"/>
      <c r="L546" s="120"/>
      <c r="M546" s="120"/>
    </row>
    <row r="547" spans="2:13" s="1" customFormat="1" x14ac:dyDescent="0.45">
      <c r="B547" s="125"/>
      <c r="C547" s="126"/>
      <c r="D547" s="126"/>
      <c r="E547" s="126"/>
      <c r="G547" s="120"/>
      <c r="H547" s="127"/>
      <c r="I547" s="3"/>
      <c r="J547" s="3"/>
      <c r="K547" s="120"/>
      <c r="L547" s="120"/>
      <c r="M547" s="120"/>
    </row>
    <row r="548" spans="2:13" s="1" customFormat="1" x14ac:dyDescent="0.45">
      <c r="B548" s="125"/>
      <c r="C548" s="126"/>
      <c r="D548" s="126"/>
      <c r="E548" s="126"/>
      <c r="G548" s="120"/>
      <c r="H548" s="127"/>
      <c r="I548" s="3"/>
      <c r="J548" s="3"/>
      <c r="K548" s="120"/>
      <c r="L548" s="120"/>
      <c r="M548" s="120"/>
    </row>
    <row r="549" spans="2:13" s="1" customFormat="1" x14ac:dyDescent="0.45">
      <c r="B549" s="125"/>
      <c r="C549" s="126"/>
      <c r="D549" s="126"/>
      <c r="E549" s="126"/>
      <c r="G549" s="120"/>
      <c r="H549" s="127"/>
      <c r="I549" s="3"/>
      <c r="J549" s="3"/>
      <c r="K549" s="120"/>
      <c r="L549" s="120"/>
      <c r="M549" s="120"/>
    </row>
    <row r="550" spans="2:13" s="1" customFormat="1" x14ac:dyDescent="0.45">
      <c r="B550" s="125"/>
      <c r="C550" s="126"/>
      <c r="D550" s="126"/>
      <c r="E550" s="126"/>
      <c r="G550" s="120"/>
      <c r="H550" s="127"/>
      <c r="I550" s="3"/>
      <c r="J550" s="3"/>
      <c r="K550" s="120"/>
      <c r="L550" s="120"/>
      <c r="M550" s="120"/>
    </row>
    <row r="551" spans="2:13" s="1" customFormat="1" x14ac:dyDescent="0.45">
      <c r="B551" s="125"/>
      <c r="C551" s="126"/>
      <c r="D551" s="126"/>
      <c r="E551" s="126"/>
      <c r="G551" s="120"/>
      <c r="H551" s="127"/>
      <c r="I551" s="3"/>
      <c r="J551" s="3"/>
      <c r="K551" s="120"/>
      <c r="L551" s="120"/>
      <c r="M551" s="120"/>
    </row>
    <row r="552" spans="2:13" s="1" customFormat="1" x14ac:dyDescent="0.45">
      <c r="B552" s="125"/>
      <c r="C552" s="126"/>
      <c r="D552" s="126"/>
      <c r="E552" s="126"/>
      <c r="G552" s="120"/>
      <c r="H552" s="127"/>
      <c r="I552" s="3"/>
      <c r="J552" s="3"/>
      <c r="K552" s="120"/>
      <c r="L552" s="120"/>
      <c r="M552" s="120"/>
    </row>
    <row r="553" spans="2:13" s="1" customFormat="1" x14ac:dyDescent="0.45">
      <c r="B553" s="125"/>
      <c r="C553" s="126"/>
      <c r="D553" s="126"/>
      <c r="E553" s="126"/>
      <c r="G553" s="120"/>
      <c r="H553" s="127"/>
      <c r="I553" s="3"/>
      <c r="J553" s="3"/>
      <c r="K553" s="120"/>
      <c r="L553" s="120"/>
      <c r="M553" s="120"/>
    </row>
    <row r="554" spans="2:13" s="1" customFormat="1" x14ac:dyDescent="0.45">
      <c r="B554" s="125"/>
      <c r="C554" s="126"/>
      <c r="D554" s="126"/>
      <c r="E554" s="126"/>
      <c r="G554" s="120"/>
      <c r="H554" s="127"/>
      <c r="I554" s="3"/>
      <c r="J554" s="3"/>
      <c r="K554" s="120"/>
      <c r="L554" s="120"/>
      <c r="M554" s="120"/>
    </row>
    <row r="555" spans="2:13" s="1" customFormat="1" x14ac:dyDescent="0.45">
      <c r="B555" s="125"/>
      <c r="C555" s="126"/>
      <c r="D555" s="126"/>
      <c r="E555" s="126"/>
      <c r="G555" s="120"/>
      <c r="H555" s="127"/>
      <c r="I555" s="3"/>
      <c r="J555" s="3"/>
      <c r="K555" s="120"/>
      <c r="L555" s="120"/>
      <c r="M555" s="120"/>
    </row>
    <row r="556" spans="2:13" s="1" customFormat="1" x14ac:dyDescent="0.45">
      <c r="B556" s="125"/>
      <c r="C556" s="126"/>
      <c r="D556" s="126"/>
      <c r="E556" s="126"/>
      <c r="G556" s="120"/>
      <c r="H556" s="127"/>
      <c r="I556" s="3"/>
      <c r="J556" s="3"/>
      <c r="K556" s="120"/>
      <c r="L556" s="120"/>
      <c r="M556" s="120"/>
    </row>
    <row r="557" spans="2:13" s="1" customFormat="1" x14ac:dyDescent="0.45">
      <c r="B557" s="125"/>
      <c r="C557" s="126"/>
      <c r="D557" s="126"/>
      <c r="E557" s="126"/>
      <c r="G557" s="120"/>
      <c r="H557" s="127"/>
      <c r="I557" s="3"/>
      <c r="J557" s="3"/>
      <c r="K557" s="120"/>
      <c r="L557" s="120"/>
      <c r="M557" s="120"/>
    </row>
    <row r="558" spans="2:13" s="1" customFormat="1" x14ac:dyDescent="0.45">
      <c r="B558" s="125"/>
      <c r="C558" s="126"/>
      <c r="D558" s="126"/>
      <c r="E558" s="126"/>
      <c r="G558" s="120"/>
      <c r="H558" s="127"/>
      <c r="I558" s="3"/>
      <c r="J558" s="3"/>
      <c r="K558" s="120"/>
      <c r="L558" s="120"/>
      <c r="M558" s="120"/>
    </row>
    <row r="559" spans="2:13" s="1" customFormat="1" x14ac:dyDescent="0.45">
      <c r="B559" s="125"/>
      <c r="C559" s="126"/>
      <c r="D559" s="126"/>
      <c r="E559" s="126"/>
      <c r="G559" s="120"/>
      <c r="H559" s="127"/>
      <c r="I559" s="3"/>
      <c r="J559" s="3"/>
      <c r="K559" s="120"/>
      <c r="L559" s="120"/>
      <c r="M559" s="120"/>
    </row>
    <row r="560" spans="2:13" s="1" customFormat="1" x14ac:dyDescent="0.45">
      <c r="B560" s="125"/>
      <c r="C560" s="126"/>
      <c r="D560" s="126"/>
      <c r="E560" s="126"/>
      <c r="G560" s="120"/>
      <c r="H560" s="127"/>
      <c r="I560" s="3"/>
      <c r="J560" s="3"/>
      <c r="K560" s="120"/>
      <c r="L560" s="120"/>
      <c r="M560" s="120"/>
    </row>
    <row r="561" spans="2:13" s="1" customFormat="1" x14ac:dyDescent="0.45">
      <c r="B561" s="125"/>
      <c r="C561" s="126"/>
      <c r="D561" s="126"/>
      <c r="E561" s="126"/>
      <c r="G561" s="120"/>
      <c r="H561" s="127"/>
      <c r="I561" s="3"/>
      <c r="J561" s="3"/>
      <c r="K561" s="120"/>
      <c r="L561" s="120"/>
      <c r="M561" s="120"/>
    </row>
    <row r="562" spans="2:13" s="1" customFormat="1" x14ac:dyDescent="0.45">
      <c r="B562" s="125"/>
      <c r="C562" s="126"/>
      <c r="D562" s="126"/>
      <c r="E562" s="126"/>
      <c r="G562" s="120"/>
      <c r="H562" s="127"/>
      <c r="I562" s="3"/>
      <c r="J562" s="3"/>
      <c r="K562" s="120"/>
      <c r="L562" s="120"/>
      <c r="M562" s="120"/>
    </row>
    <row r="563" spans="2:13" s="1" customFormat="1" x14ac:dyDescent="0.45">
      <c r="B563" s="125"/>
      <c r="C563" s="126"/>
      <c r="D563" s="126"/>
      <c r="E563" s="126"/>
      <c r="G563" s="120"/>
      <c r="H563" s="127"/>
      <c r="I563" s="3"/>
      <c r="J563" s="3"/>
      <c r="K563" s="120"/>
      <c r="L563" s="120"/>
      <c r="M563" s="120"/>
    </row>
    <row r="564" spans="2:13" s="1" customFormat="1" x14ac:dyDescent="0.45">
      <c r="B564" s="125"/>
      <c r="C564" s="126"/>
      <c r="D564" s="126"/>
      <c r="E564" s="126"/>
      <c r="G564" s="120"/>
      <c r="H564" s="127"/>
      <c r="I564" s="3"/>
      <c r="J564" s="3"/>
      <c r="K564" s="120"/>
      <c r="L564" s="120"/>
      <c r="M564" s="120"/>
    </row>
    <row r="565" spans="2:13" s="1" customFormat="1" x14ac:dyDescent="0.45">
      <c r="B565" s="125"/>
      <c r="C565" s="126"/>
      <c r="D565" s="126"/>
      <c r="E565" s="126"/>
      <c r="G565" s="120"/>
      <c r="H565" s="127"/>
      <c r="I565" s="3"/>
      <c r="J565" s="3"/>
      <c r="K565" s="120"/>
      <c r="L565" s="120"/>
      <c r="M565" s="120"/>
    </row>
    <row r="566" spans="2:13" s="1" customFormat="1" x14ac:dyDescent="0.45">
      <c r="B566" s="125"/>
      <c r="C566" s="126"/>
      <c r="D566" s="126"/>
      <c r="E566" s="126"/>
      <c r="G566" s="120"/>
      <c r="H566" s="127"/>
      <c r="I566" s="3"/>
      <c r="J566" s="3"/>
      <c r="K566" s="120"/>
      <c r="L566" s="120"/>
      <c r="M566" s="120"/>
    </row>
    <row r="567" spans="2:13" s="1" customFormat="1" x14ac:dyDescent="0.45">
      <c r="B567" s="125"/>
      <c r="C567" s="126"/>
      <c r="D567" s="126"/>
      <c r="E567" s="126"/>
      <c r="G567" s="120"/>
      <c r="H567" s="127"/>
      <c r="I567" s="3"/>
      <c r="J567" s="3"/>
      <c r="K567" s="120"/>
      <c r="L567" s="120"/>
      <c r="M567" s="120"/>
    </row>
    <row r="568" spans="2:13" s="1" customFormat="1" x14ac:dyDescent="0.45">
      <c r="B568" s="125"/>
      <c r="C568" s="126"/>
      <c r="D568" s="126"/>
      <c r="E568" s="126"/>
      <c r="G568" s="120"/>
      <c r="H568" s="127"/>
      <c r="I568" s="3"/>
      <c r="J568" s="3"/>
      <c r="K568" s="120"/>
      <c r="L568" s="120"/>
      <c r="M568" s="120"/>
    </row>
    <row r="569" spans="2:13" s="1" customFormat="1" x14ac:dyDescent="0.45">
      <c r="B569" s="125"/>
      <c r="C569" s="126"/>
      <c r="D569" s="126"/>
      <c r="E569" s="126"/>
      <c r="G569" s="120"/>
      <c r="H569" s="127"/>
      <c r="I569" s="3"/>
      <c r="J569" s="3"/>
      <c r="K569" s="120"/>
      <c r="L569" s="120"/>
      <c r="M569" s="120"/>
    </row>
    <row r="570" spans="2:13" s="1" customFormat="1" x14ac:dyDescent="0.45">
      <c r="B570" s="125"/>
      <c r="C570" s="126"/>
      <c r="D570" s="126"/>
      <c r="E570" s="126"/>
      <c r="G570" s="120"/>
      <c r="H570" s="127"/>
      <c r="I570" s="3"/>
      <c r="J570" s="3"/>
      <c r="K570" s="120"/>
      <c r="L570" s="120"/>
      <c r="M570" s="120"/>
    </row>
    <row r="571" spans="2:13" s="1" customFormat="1" x14ac:dyDescent="0.45">
      <c r="B571" s="125"/>
      <c r="C571" s="126"/>
      <c r="D571" s="126"/>
      <c r="E571" s="126"/>
      <c r="G571" s="120"/>
      <c r="H571" s="127"/>
      <c r="I571" s="3"/>
      <c r="J571" s="3"/>
      <c r="K571" s="120"/>
      <c r="L571" s="120"/>
      <c r="M571" s="120"/>
    </row>
    <row r="572" spans="2:13" s="1" customFormat="1" x14ac:dyDescent="0.45">
      <c r="B572" s="125"/>
      <c r="C572" s="126"/>
      <c r="D572" s="126"/>
      <c r="E572" s="126"/>
      <c r="G572" s="120"/>
      <c r="H572" s="127"/>
      <c r="I572" s="3"/>
      <c r="J572" s="3"/>
      <c r="K572" s="120"/>
      <c r="L572" s="120"/>
      <c r="M572" s="120"/>
    </row>
    <row r="573" spans="2:13" s="1" customFormat="1" x14ac:dyDescent="0.45">
      <c r="B573" s="125"/>
      <c r="C573" s="126"/>
      <c r="D573" s="126"/>
      <c r="E573" s="126"/>
      <c r="G573" s="120"/>
      <c r="H573" s="127"/>
      <c r="I573" s="3"/>
      <c r="J573" s="3"/>
      <c r="K573" s="120"/>
      <c r="L573" s="120"/>
      <c r="M573" s="120"/>
    </row>
    <row r="574" spans="2:13" s="1" customFormat="1" x14ac:dyDescent="0.45">
      <c r="B574" s="125"/>
      <c r="C574" s="126"/>
      <c r="D574" s="126"/>
      <c r="E574" s="126"/>
      <c r="G574" s="120"/>
      <c r="H574" s="127"/>
      <c r="I574" s="3"/>
      <c r="J574" s="3"/>
      <c r="K574" s="120"/>
      <c r="L574" s="120"/>
      <c r="M574" s="120"/>
    </row>
    <row r="575" spans="2:13" s="1" customFormat="1" x14ac:dyDescent="0.45">
      <c r="B575" s="125"/>
      <c r="C575" s="126"/>
      <c r="D575" s="126"/>
      <c r="E575" s="126"/>
      <c r="G575" s="120"/>
      <c r="H575" s="127"/>
      <c r="I575" s="3"/>
      <c r="J575" s="3"/>
      <c r="K575" s="120"/>
      <c r="L575" s="120"/>
      <c r="M575" s="120"/>
    </row>
    <row r="576" spans="2:13" s="1" customFormat="1" x14ac:dyDescent="0.45">
      <c r="B576" s="125"/>
      <c r="C576" s="126"/>
      <c r="D576" s="126"/>
      <c r="E576" s="126"/>
      <c r="G576" s="120"/>
      <c r="H576" s="127"/>
      <c r="I576" s="3"/>
      <c r="J576" s="3"/>
      <c r="K576" s="120"/>
      <c r="L576" s="120"/>
      <c r="M576" s="120"/>
    </row>
    <row r="577" spans="2:13" s="1" customFormat="1" x14ac:dyDescent="0.45">
      <c r="B577" s="125"/>
      <c r="C577" s="126"/>
      <c r="D577" s="126"/>
      <c r="E577" s="126"/>
      <c r="G577" s="120"/>
      <c r="H577" s="127"/>
      <c r="I577" s="3"/>
      <c r="J577" s="3"/>
      <c r="K577" s="120"/>
      <c r="L577" s="120"/>
      <c r="M577" s="120"/>
    </row>
    <row r="578" spans="2:13" s="1" customFormat="1" x14ac:dyDescent="0.45">
      <c r="B578" s="125"/>
      <c r="C578" s="126"/>
      <c r="D578" s="126"/>
      <c r="E578" s="126"/>
      <c r="G578" s="120"/>
      <c r="H578" s="127"/>
      <c r="I578" s="3"/>
      <c r="J578" s="3"/>
      <c r="K578" s="120"/>
      <c r="L578" s="120"/>
      <c r="M578" s="120"/>
    </row>
    <row r="579" spans="2:13" s="1" customFormat="1" x14ac:dyDescent="0.45">
      <c r="B579" s="125"/>
      <c r="C579" s="126"/>
      <c r="D579" s="126"/>
      <c r="E579" s="126"/>
      <c r="G579" s="120"/>
      <c r="H579" s="127"/>
      <c r="I579" s="3"/>
      <c r="J579" s="3"/>
      <c r="K579" s="120"/>
      <c r="L579" s="120"/>
      <c r="M579" s="120"/>
    </row>
    <row r="580" spans="2:13" s="1" customFormat="1" x14ac:dyDescent="0.45">
      <c r="B580" s="125"/>
      <c r="C580" s="126"/>
      <c r="D580" s="126"/>
      <c r="E580" s="126"/>
      <c r="G580" s="120"/>
      <c r="H580" s="127"/>
      <c r="I580" s="3"/>
      <c r="J580" s="3"/>
      <c r="K580" s="120"/>
      <c r="L580" s="120"/>
      <c r="M580" s="120"/>
    </row>
    <row r="581" spans="2:13" s="1" customFormat="1" x14ac:dyDescent="0.45">
      <c r="B581" s="125"/>
      <c r="C581" s="126"/>
      <c r="D581" s="126"/>
      <c r="E581" s="126"/>
      <c r="G581" s="120"/>
      <c r="H581" s="127"/>
      <c r="I581" s="3"/>
      <c r="J581" s="3"/>
      <c r="K581" s="120"/>
      <c r="L581" s="120"/>
      <c r="M581" s="120"/>
    </row>
    <row r="582" spans="2:13" s="1" customFormat="1" x14ac:dyDescent="0.45">
      <c r="B582" s="125"/>
      <c r="C582" s="126"/>
      <c r="D582" s="126"/>
      <c r="E582" s="126"/>
      <c r="G582" s="120"/>
      <c r="H582" s="127"/>
      <c r="I582" s="3"/>
      <c r="J582" s="3"/>
      <c r="K582" s="120"/>
      <c r="L582" s="120"/>
      <c r="M582" s="120"/>
    </row>
    <row r="583" spans="2:13" s="1" customFormat="1" x14ac:dyDescent="0.45">
      <c r="B583" s="125"/>
      <c r="C583" s="126"/>
      <c r="D583" s="126"/>
      <c r="E583" s="126"/>
      <c r="G583" s="120"/>
      <c r="H583" s="127"/>
      <c r="I583" s="3"/>
      <c r="J583" s="3"/>
      <c r="K583" s="120"/>
      <c r="L583" s="120"/>
      <c r="M583" s="120"/>
    </row>
    <row r="584" spans="2:13" s="1" customFormat="1" x14ac:dyDescent="0.45">
      <c r="B584" s="125"/>
      <c r="C584" s="126"/>
      <c r="D584" s="126"/>
      <c r="E584" s="126"/>
      <c r="G584" s="120"/>
      <c r="H584" s="127"/>
      <c r="I584" s="3"/>
      <c r="J584" s="3"/>
      <c r="K584" s="120"/>
      <c r="L584" s="120"/>
      <c r="M584" s="120"/>
    </row>
    <row r="585" spans="2:13" s="1" customFormat="1" x14ac:dyDescent="0.45">
      <c r="B585" s="125"/>
      <c r="C585" s="126"/>
      <c r="D585" s="126"/>
      <c r="E585" s="126"/>
      <c r="G585" s="120"/>
      <c r="H585" s="127"/>
      <c r="I585" s="3"/>
      <c r="J585" s="3"/>
      <c r="K585" s="120"/>
      <c r="L585" s="120"/>
      <c r="M585" s="120"/>
    </row>
    <row r="586" spans="2:13" s="1" customFormat="1" x14ac:dyDescent="0.45">
      <c r="B586" s="125"/>
      <c r="C586" s="126"/>
      <c r="D586" s="126"/>
      <c r="E586" s="126"/>
      <c r="G586" s="120"/>
      <c r="H586" s="127"/>
      <c r="I586" s="3"/>
      <c r="J586" s="3"/>
      <c r="K586" s="120"/>
      <c r="L586" s="120"/>
      <c r="M586" s="120"/>
    </row>
    <row r="587" spans="2:13" s="1" customFormat="1" x14ac:dyDescent="0.45">
      <c r="B587" s="125"/>
      <c r="C587" s="126"/>
      <c r="D587" s="126"/>
      <c r="E587" s="126"/>
      <c r="G587" s="120"/>
      <c r="H587" s="127"/>
      <c r="I587" s="3"/>
      <c r="J587" s="3"/>
      <c r="K587" s="120"/>
      <c r="L587" s="120"/>
      <c r="M587" s="120"/>
    </row>
    <row r="588" spans="2:13" s="1" customFormat="1" x14ac:dyDescent="0.45">
      <c r="B588" s="125"/>
      <c r="C588" s="126"/>
      <c r="D588" s="126"/>
      <c r="E588" s="126"/>
      <c r="G588" s="120"/>
      <c r="H588" s="127"/>
      <c r="I588" s="3"/>
      <c r="J588" s="3"/>
      <c r="K588" s="120"/>
      <c r="L588" s="120"/>
      <c r="M588" s="120"/>
    </row>
    <row r="589" spans="2:13" s="1" customFormat="1" x14ac:dyDescent="0.45">
      <c r="B589" s="125"/>
      <c r="C589" s="126"/>
      <c r="D589" s="126"/>
      <c r="E589" s="126"/>
      <c r="G589" s="120"/>
      <c r="H589" s="127"/>
      <c r="I589" s="3"/>
      <c r="J589" s="3"/>
      <c r="K589" s="120"/>
      <c r="L589" s="120"/>
      <c r="M589" s="120"/>
    </row>
    <row r="590" spans="2:13" s="1" customFormat="1" x14ac:dyDescent="0.45">
      <c r="B590" s="125"/>
      <c r="C590" s="126"/>
      <c r="D590" s="126"/>
      <c r="E590" s="126"/>
      <c r="G590" s="120"/>
      <c r="H590" s="127"/>
      <c r="I590" s="3"/>
      <c r="J590" s="3"/>
      <c r="K590" s="120"/>
      <c r="L590" s="120"/>
      <c r="M590" s="120"/>
    </row>
    <row r="591" spans="2:13" s="1" customFormat="1" x14ac:dyDescent="0.45">
      <c r="B591" s="125"/>
      <c r="C591" s="126"/>
      <c r="D591" s="126"/>
      <c r="E591" s="126"/>
      <c r="G591" s="120"/>
      <c r="H591" s="127"/>
      <c r="I591" s="3"/>
      <c r="J591" s="3"/>
      <c r="K591" s="120"/>
      <c r="L591" s="120"/>
      <c r="M591" s="120"/>
    </row>
    <row r="592" spans="2:13" s="1" customFormat="1" x14ac:dyDescent="0.45">
      <c r="B592" s="125"/>
      <c r="C592" s="126"/>
      <c r="D592" s="126"/>
      <c r="E592" s="126"/>
      <c r="G592" s="120"/>
      <c r="H592" s="127"/>
      <c r="I592" s="3"/>
      <c r="J592" s="3"/>
      <c r="K592" s="120"/>
      <c r="L592" s="120"/>
      <c r="M592" s="120"/>
    </row>
    <row r="593" spans="2:13" s="1" customFormat="1" x14ac:dyDescent="0.45">
      <c r="B593" s="125"/>
      <c r="C593" s="126"/>
      <c r="D593" s="126"/>
      <c r="E593" s="126"/>
      <c r="G593" s="120"/>
      <c r="H593" s="127"/>
      <c r="I593" s="3"/>
      <c r="J593" s="3"/>
      <c r="K593" s="120"/>
      <c r="L593" s="120"/>
      <c r="M593" s="120"/>
    </row>
    <row r="594" spans="2:13" s="1" customFormat="1" x14ac:dyDescent="0.45">
      <c r="B594" s="125"/>
      <c r="C594" s="126"/>
      <c r="D594" s="126"/>
      <c r="E594" s="126"/>
      <c r="G594" s="120"/>
      <c r="H594" s="127"/>
      <c r="I594" s="3"/>
      <c r="J594" s="3"/>
      <c r="K594" s="120"/>
      <c r="L594" s="120"/>
      <c r="M594" s="120"/>
    </row>
    <row r="595" spans="2:13" s="1" customFormat="1" x14ac:dyDescent="0.45">
      <c r="B595" s="125"/>
      <c r="C595" s="126"/>
      <c r="D595" s="126"/>
      <c r="E595" s="126"/>
      <c r="G595" s="120"/>
      <c r="H595" s="127"/>
      <c r="I595" s="3"/>
      <c r="J595" s="3"/>
      <c r="K595" s="120"/>
      <c r="L595" s="120"/>
      <c r="M595" s="120"/>
    </row>
    <row r="596" spans="2:13" s="1" customFormat="1" x14ac:dyDescent="0.45">
      <c r="B596" s="125"/>
      <c r="C596" s="126"/>
      <c r="D596" s="126"/>
      <c r="E596" s="126"/>
      <c r="G596" s="120"/>
      <c r="H596" s="127"/>
      <c r="I596" s="3"/>
      <c r="J596" s="3"/>
      <c r="K596" s="120"/>
      <c r="L596" s="120"/>
      <c r="M596" s="120"/>
    </row>
    <row r="597" spans="2:13" s="1" customFormat="1" x14ac:dyDescent="0.45">
      <c r="B597" s="125"/>
      <c r="C597" s="126"/>
      <c r="D597" s="126"/>
      <c r="E597" s="126"/>
      <c r="G597" s="120"/>
      <c r="H597" s="127"/>
      <c r="I597" s="3"/>
      <c r="J597" s="3"/>
      <c r="K597" s="120"/>
      <c r="L597" s="120"/>
      <c r="M597" s="120"/>
    </row>
    <row r="598" spans="2:13" s="1" customFormat="1" x14ac:dyDescent="0.45">
      <c r="B598" s="125"/>
      <c r="C598" s="126"/>
      <c r="D598" s="126"/>
      <c r="E598" s="126"/>
      <c r="G598" s="120"/>
      <c r="H598" s="127"/>
      <c r="I598" s="3"/>
      <c r="J598" s="3"/>
      <c r="K598" s="120"/>
      <c r="L598" s="120"/>
      <c r="M598" s="120"/>
    </row>
    <row r="599" spans="2:13" s="1" customFormat="1" x14ac:dyDescent="0.45">
      <c r="B599" s="125"/>
      <c r="C599" s="126"/>
      <c r="D599" s="126"/>
      <c r="E599" s="126"/>
      <c r="G599" s="120"/>
      <c r="H599" s="127"/>
      <c r="I599" s="3"/>
      <c r="J599" s="3"/>
      <c r="K599" s="120"/>
      <c r="L599" s="120"/>
      <c r="M599" s="120"/>
    </row>
    <row r="600" spans="2:13" s="1" customFormat="1" x14ac:dyDescent="0.45">
      <c r="B600" s="125"/>
      <c r="C600" s="126"/>
      <c r="D600" s="126"/>
      <c r="E600" s="126"/>
      <c r="G600" s="120"/>
      <c r="H600" s="127"/>
      <c r="I600" s="3"/>
      <c r="J600" s="3"/>
      <c r="K600" s="120"/>
      <c r="L600" s="120"/>
      <c r="M600" s="120"/>
    </row>
    <row r="601" spans="2:13" s="1" customFormat="1" x14ac:dyDescent="0.45">
      <c r="B601" s="125"/>
      <c r="C601" s="126"/>
      <c r="D601" s="126"/>
      <c r="E601" s="126"/>
      <c r="G601" s="120"/>
      <c r="H601" s="127"/>
      <c r="I601" s="3"/>
      <c r="J601" s="3"/>
      <c r="K601" s="120"/>
      <c r="L601" s="120"/>
      <c r="M601" s="120"/>
    </row>
    <row r="602" spans="2:13" s="1" customFormat="1" x14ac:dyDescent="0.45">
      <c r="B602" s="125"/>
      <c r="C602" s="126"/>
      <c r="D602" s="126"/>
      <c r="E602" s="126"/>
      <c r="G602" s="120"/>
      <c r="H602" s="127"/>
      <c r="I602" s="3"/>
      <c r="J602" s="3"/>
      <c r="K602" s="120"/>
      <c r="L602" s="120"/>
      <c r="M602" s="120"/>
    </row>
    <row r="603" spans="2:13" s="1" customFormat="1" x14ac:dyDescent="0.45">
      <c r="B603" s="125"/>
      <c r="C603" s="126"/>
      <c r="D603" s="126"/>
      <c r="E603" s="126"/>
      <c r="G603" s="120"/>
      <c r="H603" s="127"/>
      <c r="I603" s="3"/>
      <c r="J603" s="3"/>
      <c r="K603" s="120"/>
      <c r="L603" s="120"/>
      <c r="M603" s="120"/>
    </row>
    <row r="604" spans="2:13" s="1" customFormat="1" x14ac:dyDescent="0.45">
      <c r="B604" s="125"/>
      <c r="C604" s="126"/>
      <c r="D604" s="126"/>
      <c r="E604" s="126"/>
      <c r="G604" s="120"/>
      <c r="H604" s="127"/>
      <c r="I604" s="3"/>
      <c r="J604" s="3"/>
      <c r="K604" s="120"/>
      <c r="L604" s="120"/>
      <c r="M604" s="120"/>
    </row>
    <row r="605" spans="2:13" s="1" customFormat="1" x14ac:dyDescent="0.45">
      <c r="B605" s="125"/>
      <c r="C605" s="126"/>
      <c r="D605" s="126"/>
      <c r="E605" s="126"/>
      <c r="G605" s="120"/>
      <c r="H605" s="127"/>
      <c r="I605" s="3"/>
      <c r="J605" s="3"/>
      <c r="K605" s="120"/>
      <c r="L605" s="120"/>
      <c r="M605" s="120"/>
    </row>
    <row r="606" spans="2:13" s="1" customFormat="1" x14ac:dyDescent="0.45">
      <c r="B606" s="125"/>
      <c r="C606" s="126"/>
      <c r="D606" s="126"/>
      <c r="E606" s="126"/>
      <c r="G606" s="120"/>
      <c r="H606" s="127"/>
      <c r="I606" s="3"/>
      <c r="J606" s="3"/>
      <c r="K606" s="120"/>
      <c r="L606" s="120"/>
      <c r="M606" s="120"/>
    </row>
    <row r="607" spans="2:13" s="1" customFormat="1" x14ac:dyDescent="0.45">
      <c r="B607" s="125"/>
      <c r="C607" s="126"/>
      <c r="D607" s="126"/>
      <c r="E607" s="126"/>
      <c r="G607" s="120"/>
      <c r="H607" s="127"/>
      <c r="I607" s="3"/>
      <c r="J607" s="3"/>
      <c r="K607" s="120"/>
      <c r="L607" s="120"/>
      <c r="M607" s="120"/>
    </row>
    <row r="608" spans="2:13" s="1" customFormat="1" x14ac:dyDescent="0.45">
      <c r="B608" s="125"/>
      <c r="C608" s="126"/>
      <c r="D608" s="126"/>
      <c r="E608" s="126"/>
      <c r="G608" s="120"/>
      <c r="H608" s="127"/>
      <c r="I608" s="3"/>
      <c r="J608" s="3"/>
      <c r="K608" s="120"/>
      <c r="L608" s="120"/>
      <c r="M608" s="120"/>
    </row>
    <row r="609" spans="2:13" s="1" customFormat="1" x14ac:dyDescent="0.45">
      <c r="B609" s="125"/>
      <c r="C609" s="126"/>
      <c r="D609" s="126"/>
      <c r="E609" s="126"/>
      <c r="G609" s="120"/>
      <c r="H609" s="127"/>
      <c r="I609" s="3"/>
      <c r="J609" s="3"/>
      <c r="K609" s="120"/>
      <c r="L609" s="120"/>
      <c r="M609" s="120"/>
    </row>
    <row r="610" spans="2:13" s="1" customFormat="1" x14ac:dyDescent="0.45">
      <c r="B610" s="125"/>
      <c r="C610" s="126"/>
      <c r="D610" s="126"/>
      <c r="E610" s="126"/>
      <c r="G610" s="120"/>
      <c r="H610" s="127"/>
      <c r="I610" s="3"/>
      <c r="J610" s="3"/>
      <c r="K610" s="120"/>
      <c r="L610" s="120"/>
      <c r="M610" s="120"/>
    </row>
    <row r="611" spans="2:13" s="1" customFormat="1" x14ac:dyDescent="0.45">
      <c r="B611" s="125"/>
      <c r="C611" s="126"/>
      <c r="D611" s="126"/>
      <c r="E611" s="126"/>
      <c r="G611" s="120"/>
      <c r="H611" s="127"/>
      <c r="I611" s="3"/>
      <c r="J611" s="3"/>
      <c r="K611" s="120"/>
      <c r="L611" s="120"/>
      <c r="M611" s="120"/>
    </row>
    <row r="612" spans="2:13" s="1" customFormat="1" x14ac:dyDescent="0.45">
      <c r="B612" s="125"/>
      <c r="C612" s="126"/>
      <c r="D612" s="126"/>
      <c r="E612" s="126"/>
      <c r="G612" s="120"/>
      <c r="H612" s="127"/>
      <c r="I612" s="3"/>
      <c r="J612" s="3"/>
      <c r="K612" s="120"/>
      <c r="L612" s="120"/>
      <c r="M612" s="120"/>
    </row>
    <row r="613" spans="2:13" s="1" customFormat="1" x14ac:dyDescent="0.45">
      <c r="B613" s="125"/>
      <c r="C613" s="126"/>
      <c r="D613" s="126"/>
      <c r="E613" s="126"/>
      <c r="G613" s="120"/>
      <c r="H613" s="127"/>
      <c r="I613" s="3"/>
      <c r="J613" s="3"/>
      <c r="K613" s="120"/>
      <c r="L613" s="120"/>
      <c r="M613" s="120"/>
    </row>
    <row r="614" spans="2:13" s="1" customFormat="1" x14ac:dyDescent="0.45">
      <c r="B614" s="125"/>
      <c r="C614" s="126"/>
      <c r="D614" s="126"/>
      <c r="E614" s="126"/>
      <c r="G614" s="120"/>
      <c r="H614" s="127"/>
      <c r="I614" s="3"/>
      <c r="J614" s="3"/>
      <c r="K614" s="120"/>
      <c r="L614" s="120"/>
      <c r="M614" s="120"/>
    </row>
    <row r="615" spans="2:13" s="1" customFormat="1" x14ac:dyDescent="0.45">
      <c r="B615" s="125"/>
      <c r="C615" s="126"/>
      <c r="D615" s="126"/>
      <c r="E615" s="126"/>
      <c r="G615" s="120"/>
      <c r="H615" s="127"/>
      <c r="I615" s="3"/>
      <c r="J615" s="3"/>
      <c r="K615" s="120"/>
      <c r="L615" s="120"/>
      <c r="M615" s="120"/>
    </row>
    <row r="616" spans="2:13" s="1" customFormat="1" x14ac:dyDescent="0.45">
      <c r="B616" s="125"/>
      <c r="C616" s="126"/>
      <c r="D616" s="126"/>
      <c r="E616" s="126"/>
      <c r="G616" s="120"/>
      <c r="H616" s="127"/>
      <c r="I616" s="3"/>
      <c r="J616" s="3"/>
      <c r="K616" s="120"/>
      <c r="L616" s="120"/>
      <c r="M616" s="120"/>
    </row>
    <row r="617" spans="2:13" s="1" customFormat="1" x14ac:dyDescent="0.45">
      <c r="B617" s="125"/>
      <c r="C617" s="126"/>
      <c r="D617" s="126"/>
      <c r="E617" s="126"/>
      <c r="G617" s="120"/>
      <c r="H617" s="127"/>
      <c r="I617" s="3"/>
      <c r="J617" s="3"/>
      <c r="K617" s="120"/>
      <c r="L617" s="120"/>
      <c r="M617" s="120"/>
    </row>
    <row r="618" spans="2:13" s="1" customFormat="1" x14ac:dyDescent="0.45">
      <c r="B618" s="125"/>
      <c r="C618" s="126"/>
      <c r="D618" s="126"/>
      <c r="E618" s="126"/>
      <c r="G618" s="120"/>
      <c r="H618" s="127"/>
      <c r="I618" s="3"/>
      <c r="J618" s="3"/>
      <c r="K618" s="120"/>
      <c r="L618" s="120"/>
      <c r="M618" s="120"/>
    </row>
    <row r="619" spans="2:13" s="1" customFormat="1" x14ac:dyDescent="0.45">
      <c r="B619" s="125"/>
      <c r="C619" s="126"/>
      <c r="D619" s="126"/>
      <c r="E619" s="126"/>
      <c r="G619" s="120"/>
      <c r="H619" s="127"/>
      <c r="I619" s="3"/>
      <c r="J619" s="3"/>
      <c r="K619" s="120"/>
      <c r="L619" s="120"/>
      <c r="M619" s="120"/>
    </row>
    <row r="620" spans="2:13" s="1" customFormat="1" x14ac:dyDescent="0.45">
      <c r="B620" s="125"/>
      <c r="C620" s="126"/>
      <c r="D620" s="126"/>
      <c r="E620" s="126"/>
      <c r="G620" s="120"/>
      <c r="H620" s="127"/>
      <c r="I620" s="3"/>
      <c r="J620" s="3"/>
      <c r="K620" s="120"/>
      <c r="L620" s="120"/>
      <c r="M620" s="120"/>
    </row>
    <row r="621" spans="2:13" s="1" customFormat="1" x14ac:dyDescent="0.45">
      <c r="B621" s="125"/>
      <c r="C621" s="126"/>
      <c r="D621" s="126"/>
      <c r="E621" s="126"/>
      <c r="G621" s="120"/>
      <c r="H621" s="127"/>
      <c r="I621" s="3"/>
      <c r="J621" s="3"/>
      <c r="K621" s="120"/>
      <c r="L621" s="120"/>
      <c r="M621" s="120"/>
    </row>
    <row r="622" spans="2:13" s="1" customFormat="1" x14ac:dyDescent="0.45">
      <c r="B622" s="125"/>
      <c r="C622" s="126"/>
      <c r="D622" s="126"/>
      <c r="E622" s="126"/>
      <c r="G622" s="120"/>
      <c r="H622" s="127"/>
      <c r="I622" s="3"/>
      <c r="J622" s="3"/>
      <c r="K622" s="120"/>
      <c r="L622" s="120"/>
      <c r="M622" s="120"/>
    </row>
    <row r="623" spans="2:13" s="1" customFormat="1" x14ac:dyDescent="0.45">
      <c r="B623" s="125"/>
      <c r="C623" s="126"/>
      <c r="D623" s="126"/>
      <c r="E623" s="126"/>
      <c r="G623" s="120"/>
      <c r="H623" s="127"/>
      <c r="I623" s="3"/>
      <c r="J623" s="3"/>
      <c r="K623" s="120"/>
      <c r="L623" s="120"/>
      <c r="M623" s="120"/>
    </row>
    <row r="624" spans="2:13" s="1" customFormat="1" x14ac:dyDescent="0.45">
      <c r="B624" s="125"/>
      <c r="C624" s="126"/>
      <c r="D624" s="126"/>
      <c r="E624" s="126"/>
      <c r="G624" s="120"/>
      <c r="H624" s="127"/>
      <c r="I624" s="3"/>
      <c r="J624" s="3"/>
      <c r="K624" s="120"/>
      <c r="L624" s="120"/>
      <c r="M624" s="120"/>
    </row>
    <row r="625" spans="2:13" s="1" customFormat="1" x14ac:dyDescent="0.45">
      <c r="B625" s="125"/>
      <c r="C625" s="126"/>
      <c r="D625" s="126"/>
      <c r="E625" s="126"/>
      <c r="G625" s="120"/>
      <c r="H625" s="127"/>
      <c r="I625" s="3"/>
      <c r="J625" s="3"/>
      <c r="K625" s="120"/>
      <c r="L625" s="120"/>
      <c r="M625" s="120"/>
    </row>
    <row r="626" spans="2:13" s="1" customFormat="1" x14ac:dyDescent="0.45">
      <c r="B626" s="125"/>
      <c r="C626" s="126"/>
      <c r="D626" s="126"/>
      <c r="E626" s="126"/>
      <c r="G626" s="120"/>
      <c r="H626" s="127"/>
      <c r="I626" s="3"/>
      <c r="J626" s="3"/>
      <c r="K626" s="120"/>
      <c r="L626" s="120"/>
      <c r="M626" s="120"/>
    </row>
    <row r="627" spans="2:13" s="1" customFormat="1" x14ac:dyDescent="0.45">
      <c r="B627" s="125"/>
      <c r="C627" s="126"/>
      <c r="D627" s="126"/>
      <c r="E627" s="126"/>
      <c r="G627" s="120"/>
      <c r="H627" s="127"/>
      <c r="I627" s="3"/>
      <c r="J627" s="3"/>
      <c r="K627" s="120"/>
      <c r="L627" s="120"/>
      <c r="M627" s="120"/>
    </row>
    <row r="628" spans="2:13" s="1" customFormat="1" x14ac:dyDescent="0.45">
      <c r="B628" s="125"/>
      <c r="C628" s="126"/>
      <c r="D628" s="126"/>
      <c r="E628" s="126"/>
      <c r="G628" s="120"/>
      <c r="H628" s="127"/>
      <c r="I628" s="3"/>
      <c r="J628" s="3"/>
      <c r="K628" s="120"/>
      <c r="L628" s="120"/>
      <c r="M628" s="120"/>
    </row>
    <row r="629" spans="2:13" s="1" customFormat="1" x14ac:dyDescent="0.45">
      <c r="B629" s="125"/>
      <c r="C629" s="126"/>
      <c r="D629" s="126"/>
      <c r="E629" s="126"/>
      <c r="G629" s="120"/>
      <c r="H629" s="127"/>
      <c r="I629" s="3"/>
      <c r="J629" s="3"/>
      <c r="K629" s="120"/>
      <c r="L629" s="120"/>
      <c r="M629" s="120"/>
    </row>
    <row r="630" spans="2:13" s="1" customFormat="1" x14ac:dyDescent="0.45">
      <c r="B630" s="125"/>
      <c r="C630" s="126"/>
      <c r="D630" s="126"/>
      <c r="E630" s="126"/>
      <c r="G630" s="120"/>
      <c r="H630" s="127"/>
      <c r="I630" s="3"/>
      <c r="J630" s="3"/>
      <c r="K630" s="120"/>
      <c r="L630" s="120"/>
      <c r="M630" s="120"/>
    </row>
    <row r="631" spans="2:13" s="1" customFormat="1" x14ac:dyDescent="0.45">
      <c r="B631" s="125"/>
      <c r="C631" s="126"/>
      <c r="D631" s="126"/>
      <c r="E631" s="126"/>
      <c r="G631" s="120"/>
      <c r="H631" s="127"/>
      <c r="I631" s="3"/>
      <c r="J631" s="3"/>
      <c r="K631" s="120"/>
      <c r="L631" s="120"/>
      <c r="M631" s="120"/>
    </row>
    <row r="632" spans="2:13" s="1" customFormat="1" x14ac:dyDescent="0.45">
      <c r="B632" s="125"/>
      <c r="C632" s="126"/>
      <c r="D632" s="126"/>
      <c r="E632" s="126"/>
      <c r="G632" s="120"/>
      <c r="H632" s="127"/>
      <c r="I632" s="3"/>
      <c r="J632" s="3"/>
      <c r="K632" s="120"/>
      <c r="L632" s="120"/>
      <c r="M632" s="120"/>
    </row>
    <row r="633" spans="2:13" s="1" customFormat="1" x14ac:dyDescent="0.45">
      <c r="B633" s="125"/>
      <c r="C633" s="126"/>
      <c r="D633" s="126"/>
      <c r="E633" s="126"/>
      <c r="G633" s="120"/>
      <c r="H633" s="127"/>
      <c r="I633" s="3"/>
      <c r="J633" s="3"/>
      <c r="K633" s="120"/>
      <c r="L633" s="120"/>
      <c r="M633" s="120"/>
    </row>
    <row r="634" spans="2:13" s="1" customFormat="1" x14ac:dyDescent="0.45">
      <c r="B634" s="125"/>
      <c r="C634" s="126"/>
      <c r="D634" s="126"/>
      <c r="E634" s="126"/>
      <c r="G634" s="120"/>
      <c r="H634" s="127"/>
      <c r="I634" s="3"/>
      <c r="J634" s="3"/>
      <c r="K634" s="120"/>
      <c r="L634" s="120"/>
      <c r="M634" s="120"/>
    </row>
    <row r="635" spans="2:13" s="1" customFormat="1" x14ac:dyDescent="0.45">
      <c r="B635" s="125"/>
      <c r="C635" s="126"/>
      <c r="D635" s="126"/>
      <c r="E635" s="126"/>
      <c r="G635" s="120"/>
      <c r="H635" s="127"/>
      <c r="I635" s="3"/>
      <c r="J635" s="3"/>
      <c r="K635" s="120"/>
      <c r="L635" s="120"/>
      <c r="M635" s="120"/>
    </row>
    <row r="636" spans="2:13" s="1" customFormat="1" x14ac:dyDescent="0.45">
      <c r="B636" s="125"/>
      <c r="C636" s="126"/>
      <c r="D636" s="126"/>
      <c r="E636" s="126"/>
      <c r="G636" s="120"/>
      <c r="H636" s="127"/>
      <c r="I636" s="3"/>
      <c r="J636" s="3"/>
      <c r="K636" s="120"/>
      <c r="L636" s="120"/>
      <c r="M636" s="120"/>
    </row>
    <row r="637" spans="2:13" s="1" customFormat="1" x14ac:dyDescent="0.45">
      <c r="B637" s="125"/>
      <c r="C637" s="126"/>
      <c r="D637" s="126"/>
      <c r="E637" s="126"/>
      <c r="G637" s="120"/>
      <c r="H637" s="127"/>
      <c r="I637" s="3"/>
      <c r="J637" s="3"/>
      <c r="K637" s="120"/>
      <c r="L637" s="120"/>
      <c r="M637" s="120"/>
    </row>
    <row r="638" spans="2:13" s="1" customFormat="1" x14ac:dyDescent="0.45">
      <c r="B638" s="125"/>
      <c r="C638" s="126"/>
      <c r="D638" s="126"/>
      <c r="E638" s="126"/>
      <c r="G638" s="120"/>
      <c r="H638" s="127"/>
      <c r="I638" s="3"/>
      <c r="J638" s="3"/>
      <c r="K638" s="120"/>
      <c r="L638" s="120"/>
      <c r="M638" s="120"/>
    </row>
    <row r="639" spans="2:13" s="1" customFormat="1" x14ac:dyDescent="0.45">
      <c r="B639" s="125"/>
      <c r="C639" s="126"/>
      <c r="D639" s="126"/>
      <c r="E639" s="126"/>
      <c r="G639" s="120"/>
      <c r="H639" s="127"/>
      <c r="I639" s="3"/>
      <c r="J639" s="3"/>
      <c r="K639" s="120"/>
      <c r="L639" s="120"/>
      <c r="M639" s="120"/>
    </row>
    <row r="640" spans="2:13" s="1" customFormat="1" x14ac:dyDescent="0.45">
      <c r="B640" s="125"/>
      <c r="C640" s="126"/>
      <c r="D640" s="126"/>
      <c r="E640" s="126"/>
      <c r="G640" s="120"/>
      <c r="H640" s="127"/>
      <c r="I640" s="3"/>
      <c r="J640" s="3"/>
      <c r="K640" s="120"/>
      <c r="L640" s="120"/>
      <c r="M640" s="120"/>
    </row>
    <row r="641" spans="2:13" s="1" customFormat="1" x14ac:dyDescent="0.45">
      <c r="B641" s="125"/>
      <c r="C641" s="126"/>
      <c r="D641" s="126"/>
      <c r="E641" s="126"/>
      <c r="G641" s="120"/>
      <c r="H641" s="127"/>
      <c r="I641" s="3"/>
      <c r="J641" s="3"/>
      <c r="K641" s="120"/>
      <c r="L641" s="120"/>
      <c r="M641" s="120"/>
    </row>
    <row r="642" spans="2:13" s="1" customFormat="1" x14ac:dyDescent="0.45">
      <c r="B642" s="125"/>
      <c r="C642" s="126"/>
      <c r="D642" s="126"/>
      <c r="E642" s="126"/>
      <c r="G642" s="120"/>
      <c r="H642" s="127"/>
      <c r="I642" s="3"/>
      <c r="J642" s="3"/>
      <c r="K642" s="120"/>
      <c r="L642" s="120"/>
      <c r="M642" s="120"/>
    </row>
    <row r="643" spans="2:13" s="1" customFormat="1" x14ac:dyDescent="0.45">
      <c r="B643" s="125"/>
      <c r="C643" s="126"/>
      <c r="D643" s="126"/>
      <c r="E643" s="126"/>
      <c r="G643" s="120"/>
      <c r="H643" s="127"/>
      <c r="I643" s="3"/>
      <c r="J643" s="3"/>
      <c r="K643" s="120"/>
      <c r="L643" s="120"/>
      <c r="M643" s="120"/>
    </row>
    <row r="644" spans="2:13" s="1" customFormat="1" x14ac:dyDescent="0.45">
      <c r="B644" s="125"/>
      <c r="C644" s="126"/>
      <c r="D644" s="126"/>
      <c r="E644" s="126"/>
      <c r="G644" s="120"/>
      <c r="H644" s="127"/>
      <c r="I644" s="3"/>
      <c r="J644" s="3"/>
      <c r="K644" s="120"/>
      <c r="L644" s="120"/>
      <c r="M644" s="120"/>
    </row>
    <row r="645" spans="2:13" s="1" customFormat="1" x14ac:dyDescent="0.45">
      <c r="B645" s="125"/>
      <c r="C645" s="126"/>
      <c r="D645" s="126"/>
      <c r="E645" s="126"/>
      <c r="G645" s="120"/>
      <c r="H645" s="127"/>
      <c r="I645" s="3"/>
      <c r="J645" s="3"/>
      <c r="K645" s="120"/>
      <c r="L645" s="120"/>
      <c r="M645" s="120"/>
    </row>
    <row r="646" spans="2:13" s="1" customFormat="1" x14ac:dyDescent="0.45">
      <c r="B646" s="125"/>
      <c r="C646" s="126"/>
      <c r="D646" s="126"/>
      <c r="E646" s="126"/>
      <c r="G646" s="120"/>
      <c r="H646" s="127"/>
      <c r="I646" s="3"/>
      <c r="J646" s="3"/>
      <c r="K646" s="120"/>
      <c r="L646" s="120"/>
      <c r="M646" s="120"/>
    </row>
    <row r="647" spans="2:13" s="1" customFormat="1" x14ac:dyDescent="0.45">
      <c r="B647" s="125"/>
      <c r="C647" s="126"/>
      <c r="D647" s="126"/>
      <c r="E647" s="126"/>
      <c r="G647" s="120"/>
      <c r="H647" s="127"/>
      <c r="I647" s="3"/>
      <c r="J647" s="3"/>
      <c r="K647" s="120"/>
      <c r="L647" s="120"/>
      <c r="M647" s="120"/>
    </row>
    <row r="648" spans="2:13" s="1" customFormat="1" x14ac:dyDescent="0.45">
      <c r="B648" s="125"/>
      <c r="C648" s="126"/>
      <c r="D648" s="126"/>
      <c r="E648" s="126"/>
      <c r="G648" s="120"/>
      <c r="H648" s="127"/>
      <c r="I648" s="3"/>
      <c r="J648" s="3"/>
      <c r="K648" s="120"/>
      <c r="L648" s="120"/>
      <c r="M648" s="120"/>
    </row>
    <row r="649" spans="2:13" s="1" customFormat="1" x14ac:dyDescent="0.45">
      <c r="B649" s="125"/>
      <c r="C649" s="126"/>
      <c r="D649" s="126"/>
      <c r="E649" s="126"/>
      <c r="G649" s="120"/>
      <c r="H649" s="127"/>
      <c r="I649" s="3"/>
      <c r="J649" s="3"/>
      <c r="K649" s="120"/>
      <c r="L649" s="120"/>
      <c r="M649" s="120"/>
    </row>
    <row r="650" spans="2:13" s="1" customFormat="1" x14ac:dyDescent="0.45">
      <c r="B650" s="125"/>
      <c r="C650" s="126"/>
      <c r="D650" s="126"/>
      <c r="E650" s="126"/>
      <c r="G650" s="120"/>
      <c r="H650" s="127"/>
      <c r="I650" s="3"/>
      <c r="J650" s="3"/>
      <c r="K650" s="120"/>
      <c r="L650" s="120"/>
      <c r="M650" s="120"/>
    </row>
    <row r="651" spans="2:13" s="1" customFormat="1" x14ac:dyDescent="0.45">
      <c r="B651" s="125"/>
      <c r="C651" s="126"/>
      <c r="D651" s="126"/>
      <c r="E651" s="126"/>
      <c r="G651" s="120"/>
      <c r="H651" s="127"/>
      <c r="I651" s="3"/>
      <c r="J651" s="3"/>
      <c r="K651" s="120"/>
      <c r="L651" s="120"/>
      <c r="M651" s="120"/>
    </row>
    <row r="652" spans="2:13" s="1" customFormat="1" x14ac:dyDescent="0.45">
      <c r="B652" s="125"/>
      <c r="C652" s="126"/>
      <c r="D652" s="126"/>
      <c r="E652" s="126"/>
      <c r="G652" s="120"/>
      <c r="H652" s="127"/>
      <c r="I652" s="3"/>
      <c r="J652" s="3"/>
      <c r="K652" s="120"/>
      <c r="L652" s="120"/>
      <c r="M652" s="120"/>
    </row>
    <row r="653" spans="2:13" s="1" customFormat="1" x14ac:dyDescent="0.45">
      <c r="B653" s="125"/>
      <c r="C653" s="126"/>
      <c r="D653" s="126"/>
      <c r="E653" s="126"/>
      <c r="G653" s="120"/>
      <c r="H653" s="127"/>
      <c r="I653" s="3"/>
      <c r="J653" s="3"/>
      <c r="K653" s="120"/>
      <c r="L653" s="120"/>
      <c r="M653" s="120"/>
    </row>
    <row r="654" spans="2:13" s="1" customFormat="1" x14ac:dyDescent="0.45">
      <c r="B654" s="125"/>
      <c r="C654" s="126"/>
      <c r="D654" s="126"/>
      <c r="E654" s="126"/>
      <c r="G654" s="120"/>
      <c r="H654" s="127"/>
      <c r="I654" s="3"/>
      <c r="J654" s="3"/>
      <c r="K654" s="120"/>
      <c r="L654" s="120"/>
      <c r="M654" s="120"/>
    </row>
    <row r="655" spans="2:13" s="1" customFormat="1" x14ac:dyDescent="0.45">
      <c r="B655" s="125"/>
      <c r="C655" s="126"/>
      <c r="D655" s="126"/>
      <c r="E655" s="126"/>
      <c r="G655" s="120"/>
      <c r="H655" s="127"/>
      <c r="I655" s="3"/>
      <c r="J655" s="3"/>
      <c r="K655" s="120"/>
      <c r="L655" s="120"/>
      <c r="M655" s="120"/>
    </row>
    <row r="656" spans="2:13" s="1" customFormat="1" x14ac:dyDescent="0.45">
      <c r="B656" s="125"/>
      <c r="C656" s="126"/>
      <c r="D656" s="126"/>
      <c r="E656" s="126"/>
      <c r="G656" s="120"/>
      <c r="H656" s="127"/>
      <c r="I656" s="3"/>
      <c r="J656" s="3"/>
      <c r="K656" s="120"/>
      <c r="L656" s="120"/>
      <c r="M656" s="120"/>
    </row>
    <row r="657" spans="2:13" s="1" customFormat="1" x14ac:dyDescent="0.45">
      <c r="B657" s="125"/>
      <c r="C657" s="126"/>
      <c r="D657" s="126"/>
      <c r="E657" s="126"/>
      <c r="G657" s="120"/>
      <c r="H657" s="127"/>
      <c r="I657" s="3"/>
      <c r="J657" s="3"/>
      <c r="K657" s="120"/>
      <c r="L657" s="120"/>
      <c r="M657" s="120"/>
    </row>
    <row r="658" spans="2:13" s="1" customFormat="1" x14ac:dyDescent="0.45">
      <c r="B658" s="125"/>
      <c r="C658" s="126"/>
      <c r="D658" s="126"/>
      <c r="E658" s="126"/>
      <c r="G658" s="120"/>
      <c r="H658" s="127"/>
      <c r="I658" s="3"/>
      <c r="J658" s="3"/>
      <c r="K658" s="120"/>
      <c r="L658" s="120"/>
      <c r="M658" s="120"/>
    </row>
    <row r="659" spans="2:13" s="1" customFormat="1" x14ac:dyDescent="0.45">
      <c r="B659" s="125"/>
      <c r="C659" s="126"/>
      <c r="D659" s="126"/>
      <c r="E659" s="126"/>
      <c r="G659" s="120"/>
      <c r="H659" s="127"/>
      <c r="I659" s="3"/>
      <c r="J659" s="3"/>
      <c r="K659" s="120"/>
      <c r="L659" s="120"/>
      <c r="M659" s="120"/>
    </row>
    <row r="660" spans="2:13" s="1" customFormat="1" x14ac:dyDescent="0.45">
      <c r="B660" s="125"/>
      <c r="C660" s="126"/>
      <c r="D660" s="126"/>
      <c r="E660" s="126"/>
      <c r="G660" s="120"/>
      <c r="H660" s="127"/>
      <c r="I660" s="3"/>
      <c r="J660" s="3"/>
      <c r="K660" s="120"/>
      <c r="L660" s="120"/>
      <c r="M660" s="120"/>
    </row>
    <row r="661" spans="2:13" s="1" customFormat="1" x14ac:dyDescent="0.45">
      <c r="B661" s="125"/>
      <c r="C661" s="126"/>
      <c r="D661" s="126"/>
      <c r="E661" s="126"/>
      <c r="G661" s="120"/>
      <c r="H661" s="127"/>
      <c r="I661" s="3"/>
      <c r="J661" s="3"/>
      <c r="K661" s="120"/>
      <c r="L661" s="120"/>
      <c r="M661" s="120"/>
    </row>
    <row r="662" spans="2:13" s="1" customFormat="1" x14ac:dyDescent="0.45">
      <c r="B662" s="125"/>
      <c r="C662" s="126"/>
      <c r="D662" s="126"/>
      <c r="E662" s="126"/>
      <c r="G662" s="120"/>
      <c r="H662" s="127"/>
      <c r="I662" s="3"/>
      <c r="J662" s="3"/>
      <c r="K662" s="120"/>
      <c r="L662" s="120"/>
      <c r="M662" s="120"/>
    </row>
    <row r="663" spans="2:13" s="1" customFormat="1" x14ac:dyDescent="0.45">
      <c r="B663" s="125"/>
      <c r="C663" s="126"/>
      <c r="D663" s="126"/>
      <c r="E663" s="126"/>
      <c r="G663" s="120"/>
      <c r="H663" s="127"/>
      <c r="I663" s="3"/>
      <c r="J663" s="3"/>
      <c r="K663" s="120"/>
      <c r="L663" s="120"/>
      <c r="M663" s="120"/>
    </row>
    <row r="664" spans="2:13" s="1" customFormat="1" x14ac:dyDescent="0.45">
      <c r="B664" s="125"/>
      <c r="C664" s="126"/>
      <c r="D664" s="126"/>
      <c r="E664" s="126"/>
      <c r="G664" s="120"/>
      <c r="H664" s="127"/>
      <c r="I664" s="3"/>
      <c r="J664" s="3"/>
      <c r="K664" s="120"/>
      <c r="L664" s="120"/>
      <c r="M664" s="120"/>
    </row>
    <row r="665" spans="2:13" s="1" customFormat="1" x14ac:dyDescent="0.45">
      <c r="B665" s="125"/>
      <c r="C665" s="126"/>
      <c r="D665" s="126"/>
      <c r="E665" s="126"/>
      <c r="G665" s="120"/>
      <c r="H665" s="127"/>
      <c r="I665" s="3"/>
      <c r="J665" s="3"/>
      <c r="K665" s="120"/>
      <c r="L665" s="120"/>
      <c r="M665" s="120"/>
    </row>
    <row r="666" spans="2:13" s="1" customFormat="1" x14ac:dyDescent="0.45">
      <c r="B666" s="125"/>
      <c r="C666" s="126"/>
      <c r="D666" s="126"/>
      <c r="E666" s="126"/>
      <c r="G666" s="120"/>
      <c r="H666" s="127"/>
      <c r="I666" s="3"/>
      <c r="J666" s="3"/>
      <c r="K666" s="120"/>
      <c r="L666" s="120"/>
      <c r="M666" s="120"/>
    </row>
    <row r="667" spans="2:13" s="1" customFormat="1" x14ac:dyDescent="0.45">
      <c r="B667" s="125"/>
      <c r="C667" s="126"/>
      <c r="D667" s="126"/>
      <c r="E667" s="126"/>
      <c r="G667" s="120"/>
      <c r="H667" s="127"/>
      <c r="I667" s="3"/>
      <c r="J667" s="3"/>
      <c r="K667" s="120"/>
      <c r="L667" s="120"/>
      <c r="M667" s="120"/>
    </row>
    <row r="668" spans="2:13" s="1" customFormat="1" x14ac:dyDescent="0.45">
      <c r="B668" s="125"/>
      <c r="C668" s="126"/>
      <c r="D668" s="126"/>
      <c r="E668" s="126"/>
      <c r="G668" s="120"/>
      <c r="H668" s="127"/>
      <c r="I668" s="3"/>
      <c r="J668" s="3"/>
      <c r="K668" s="120"/>
      <c r="L668" s="120"/>
      <c r="M668" s="120"/>
    </row>
    <row r="669" spans="2:13" s="1" customFormat="1" x14ac:dyDescent="0.45">
      <c r="B669" s="125"/>
      <c r="C669" s="126"/>
      <c r="D669" s="126"/>
      <c r="E669" s="126"/>
      <c r="G669" s="120"/>
      <c r="H669" s="127"/>
      <c r="I669" s="3"/>
      <c r="J669" s="3"/>
      <c r="K669" s="120"/>
      <c r="L669" s="120"/>
      <c r="M669" s="120"/>
    </row>
    <row r="670" spans="2:13" s="1" customFormat="1" x14ac:dyDescent="0.45">
      <c r="B670" s="125"/>
      <c r="C670" s="126"/>
      <c r="D670" s="126"/>
      <c r="E670" s="126"/>
      <c r="G670" s="120"/>
      <c r="H670" s="127"/>
      <c r="I670" s="3"/>
      <c r="J670" s="3"/>
      <c r="K670" s="120"/>
      <c r="L670" s="120"/>
      <c r="M670" s="120"/>
    </row>
    <row r="671" spans="2:13" s="1" customFormat="1" x14ac:dyDescent="0.45">
      <c r="B671" s="125"/>
      <c r="C671" s="126"/>
      <c r="D671" s="126"/>
      <c r="E671" s="126"/>
      <c r="G671" s="120"/>
      <c r="H671" s="127"/>
      <c r="I671" s="3"/>
      <c r="J671" s="3"/>
      <c r="K671" s="120"/>
      <c r="L671" s="120"/>
      <c r="M671" s="120"/>
    </row>
    <row r="672" spans="2:13" s="1" customFormat="1" x14ac:dyDescent="0.45">
      <c r="B672" s="125"/>
      <c r="C672" s="126"/>
      <c r="D672" s="126"/>
      <c r="E672" s="126"/>
      <c r="G672" s="120"/>
      <c r="H672" s="127"/>
      <c r="I672" s="3"/>
      <c r="J672" s="3"/>
      <c r="K672" s="120"/>
      <c r="L672" s="120"/>
      <c r="M672" s="120"/>
    </row>
    <row r="673" spans="2:13" s="1" customFormat="1" x14ac:dyDescent="0.45">
      <c r="B673" s="125"/>
      <c r="C673" s="126"/>
      <c r="D673" s="126"/>
      <c r="E673" s="126"/>
      <c r="G673" s="120"/>
      <c r="H673" s="127"/>
      <c r="I673" s="3"/>
      <c r="J673" s="3"/>
      <c r="K673" s="120"/>
      <c r="L673" s="120"/>
      <c r="M673" s="120"/>
    </row>
    <row r="674" spans="2:13" s="1" customFormat="1" x14ac:dyDescent="0.45">
      <c r="B674" s="125"/>
      <c r="C674" s="126"/>
      <c r="D674" s="126"/>
      <c r="E674" s="126"/>
      <c r="G674" s="120"/>
      <c r="H674" s="127"/>
      <c r="I674" s="3"/>
      <c r="J674" s="3"/>
      <c r="K674" s="120"/>
      <c r="L674" s="120"/>
      <c r="M674" s="120"/>
    </row>
    <row r="675" spans="2:13" s="1" customFormat="1" x14ac:dyDescent="0.45">
      <c r="B675" s="125"/>
      <c r="C675" s="126"/>
      <c r="D675" s="126"/>
      <c r="E675" s="126"/>
      <c r="G675" s="120"/>
      <c r="H675" s="127"/>
      <c r="I675" s="3"/>
      <c r="J675" s="3"/>
      <c r="K675" s="120"/>
      <c r="L675" s="120"/>
      <c r="M675" s="120"/>
    </row>
    <row r="676" spans="2:13" s="1" customFormat="1" x14ac:dyDescent="0.45">
      <c r="B676" s="125"/>
      <c r="C676" s="126"/>
      <c r="D676" s="126"/>
      <c r="E676" s="126"/>
      <c r="G676" s="120"/>
      <c r="H676" s="127"/>
      <c r="I676" s="3"/>
      <c r="J676" s="3"/>
      <c r="K676" s="120"/>
      <c r="L676" s="120"/>
      <c r="M676" s="120"/>
    </row>
    <row r="677" spans="2:13" s="1" customFormat="1" x14ac:dyDescent="0.45">
      <c r="B677" s="125"/>
      <c r="C677" s="126"/>
      <c r="D677" s="126"/>
      <c r="E677" s="126"/>
      <c r="G677" s="120"/>
      <c r="H677" s="127"/>
      <c r="I677" s="3"/>
      <c r="J677" s="3"/>
      <c r="K677" s="120"/>
      <c r="L677" s="120"/>
      <c r="M677" s="120"/>
    </row>
    <row r="678" spans="2:13" s="1" customFormat="1" x14ac:dyDescent="0.45">
      <c r="B678" s="125"/>
      <c r="C678" s="126"/>
      <c r="D678" s="126"/>
      <c r="E678" s="126"/>
      <c r="G678" s="120"/>
      <c r="H678" s="127"/>
      <c r="I678" s="3"/>
      <c r="J678" s="3"/>
      <c r="K678" s="120"/>
      <c r="L678" s="120"/>
      <c r="M678" s="120"/>
    </row>
    <row r="679" spans="2:13" s="1" customFormat="1" x14ac:dyDescent="0.45">
      <c r="B679" s="125"/>
      <c r="C679" s="126"/>
      <c r="D679" s="126"/>
      <c r="E679" s="126"/>
      <c r="G679" s="120"/>
      <c r="H679" s="127"/>
      <c r="I679" s="3"/>
      <c r="J679" s="3"/>
      <c r="K679" s="120"/>
      <c r="L679" s="120"/>
      <c r="M679" s="120"/>
    </row>
    <row r="680" spans="2:13" s="1" customFormat="1" x14ac:dyDescent="0.45">
      <c r="B680" s="125"/>
      <c r="C680" s="126"/>
      <c r="D680" s="126"/>
      <c r="E680" s="126"/>
      <c r="G680" s="120"/>
      <c r="H680" s="127"/>
      <c r="I680" s="3"/>
      <c r="J680" s="3"/>
      <c r="K680" s="120"/>
      <c r="L680" s="120"/>
      <c r="M680" s="120"/>
    </row>
    <row r="681" spans="2:13" s="1" customFormat="1" x14ac:dyDescent="0.45">
      <c r="B681" s="125"/>
      <c r="C681" s="126"/>
      <c r="D681" s="126"/>
      <c r="E681" s="126"/>
      <c r="G681" s="120"/>
      <c r="H681" s="127"/>
      <c r="I681" s="3"/>
      <c r="J681" s="3"/>
      <c r="K681" s="120"/>
      <c r="L681" s="120"/>
      <c r="M681" s="120"/>
    </row>
    <row r="682" spans="2:13" s="1" customFormat="1" x14ac:dyDescent="0.45">
      <c r="B682" s="125"/>
      <c r="C682" s="126"/>
      <c r="D682" s="126"/>
      <c r="E682" s="126"/>
      <c r="G682" s="120"/>
      <c r="H682" s="127"/>
      <c r="I682" s="3"/>
      <c r="J682" s="3"/>
      <c r="K682" s="120"/>
      <c r="L682" s="120"/>
      <c r="M682" s="120"/>
    </row>
    <row r="683" spans="2:13" s="1" customFormat="1" x14ac:dyDescent="0.45">
      <c r="B683" s="125"/>
      <c r="C683" s="126"/>
      <c r="D683" s="126"/>
      <c r="E683" s="126"/>
      <c r="G683" s="120"/>
      <c r="H683" s="127"/>
      <c r="I683" s="3"/>
      <c r="J683" s="3"/>
      <c r="K683" s="120"/>
      <c r="L683" s="120"/>
      <c r="M683" s="120"/>
    </row>
    <row r="684" spans="2:13" s="1" customFormat="1" x14ac:dyDescent="0.45">
      <c r="B684" s="125"/>
      <c r="C684" s="126"/>
      <c r="D684" s="126"/>
      <c r="E684" s="126"/>
      <c r="G684" s="120"/>
      <c r="H684" s="127"/>
      <c r="I684" s="3"/>
      <c r="J684" s="3"/>
      <c r="K684" s="120"/>
      <c r="L684" s="120"/>
      <c r="M684" s="120"/>
    </row>
    <row r="685" spans="2:13" s="1" customFormat="1" x14ac:dyDescent="0.45">
      <c r="B685" s="125"/>
      <c r="C685" s="126"/>
      <c r="D685" s="126"/>
      <c r="E685" s="126"/>
      <c r="G685" s="120"/>
      <c r="H685" s="127"/>
      <c r="I685" s="3"/>
      <c r="J685" s="3"/>
      <c r="K685" s="120"/>
      <c r="L685" s="120"/>
      <c r="M685" s="120"/>
    </row>
    <row r="686" spans="2:13" s="1" customFormat="1" x14ac:dyDescent="0.45">
      <c r="B686" s="125"/>
      <c r="C686" s="126"/>
      <c r="D686" s="126"/>
      <c r="E686" s="126"/>
      <c r="G686" s="120"/>
      <c r="H686" s="127"/>
      <c r="I686" s="3"/>
      <c r="J686" s="3"/>
      <c r="K686" s="120"/>
      <c r="L686" s="120"/>
      <c r="M686" s="120"/>
    </row>
    <row r="687" spans="2:13" s="1" customFormat="1" x14ac:dyDescent="0.45">
      <c r="B687" s="125"/>
      <c r="C687" s="126"/>
      <c r="D687" s="126"/>
      <c r="E687" s="126"/>
      <c r="G687" s="120"/>
      <c r="H687" s="127"/>
      <c r="I687" s="3"/>
      <c r="J687" s="3"/>
      <c r="K687" s="120"/>
      <c r="L687" s="120"/>
      <c r="M687" s="120"/>
    </row>
    <row r="688" spans="2:13" s="1" customFormat="1" x14ac:dyDescent="0.45">
      <c r="B688" s="125"/>
      <c r="C688" s="126"/>
      <c r="D688" s="126"/>
      <c r="E688" s="126"/>
      <c r="G688" s="120"/>
      <c r="H688" s="127"/>
      <c r="I688" s="3"/>
      <c r="J688" s="3"/>
      <c r="K688" s="120"/>
      <c r="L688" s="120"/>
      <c r="M688" s="120"/>
    </row>
    <row r="689" spans="2:13" s="1" customFormat="1" x14ac:dyDescent="0.45">
      <c r="B689" s="125"/>
      <c r="C689" s="126"/>
      <c r="D689" s="126"/>
      <c r="E689" s="126"/>
      <c r="G689" s="120"/>
      <c r="H689" s="127"/>
      <c r="I689" s="3"/>
      <c r="J689" s="3"/>
      <c r="K689" s="120"/>
      <c r="L689" s="120"/>
      <c r="M689" s="120"/>
    </row>
    <row r="690" spans="2:13" s="1" customFormat="1" x14ac:dyDescent="0.45">
      <c r="B690" s="125"/>
      <c r="C690" s="126"/>
      <c r="D690" s="126"/>
      <c r="E690" s="126"/>
      <c r="G690" s="120"/>
      <c r="H690" s="127"/>
      <c r="I690" s="3"/>
      <c r="J690" s="3"/>
      <c r="K690" s="120"/>
      <c r="L690" s="120"/>
      <c r="M690" s="120"/>
    </row>
    <row r="691" spans="2:13" s="1" customFormat="1" x14ac:dyDescent="0.45">
      <c r="B691" s="125"/>
      <c r="C691" s="126"/>
      <c r="D691" s="126"/>
      <c r="E691" s="126"/>
      <c r="G691" s="120"/>
      <c r="H691" s="127"/>
      <c r="I691" s="3"/>
      <c r="J691" s="3"/>
      <c r="K691" s="120"/>
      <c r="L691" s="120"/>
      <c r="M691" s="120"/>
    </row>
    <row r="692" spans="2:13" s="1" customFormat="1" x14ac:dyDescent="0.45">
      <c r="B692" s="125"/>
      <c r="C692" s="126"/>
      <c r="D692" s="126"/>
      <c r="E692" s="126"/>
      <c r="G692" s="120"/>
      <c r="H692" s="127"/>
      <c r="I692" s="3"/>
      <c r="J692" s="3"/>
      <c r="K692" s="120"/>
      <c r="L692" s="120"/>
      <c r="M692" s="120"/>
    </row>
    <row r="693" spans="2:13" s="1" customFormat="1" x14ac:dyDescent="0.45">
      <c r="B693" s="125"/>
      <c r="C693" s="126"/>
      <c r="D693" s="126"/>
      <c r="E693" s="126"/>
      <c r="G693" s="120"/>
      <c r="H693" s="127"/>
      <c r="I693" s="3"/>
      <c r="J693" s="3"/>
      <c r="K693" s="120"/>
      <c r="L693" s="120"/>
      <c r="M693" s="120"/>
    </row>
    <row r="694" spans="2:13" s="1" customFormat="1" x14ac:dyDescent="0.45">
      <c r="B694" s="125"/>
      <c r="C694" s="126"/>
      <c r="D694" s="126"/>
      <c r="E694" s="126"/>
      <c r="G694" s="120"/>
      <c r="H694" s="127"/>
      <c r="I694" s="3"/>
      <c r="J694" s="3"/>
      <c r="K694" s="120"/>
      <c r="L694" s="120"/>
      <c r="M694" s="120"/>
    </row>
    <row r="695" spans="2:13" s="1" customFormat="1" x14ac:dyDescent="0.45">
      <c r="B695" s="125"/>
      <c r="C695" s="126"/>
      <c r="D695" s="126"/>
      <c r="E695" s="126"/>
      <c r="G695" s="120"/>
      <c r="H695" s="127"/>
      <c r="I695" s="3"/>
      <c r="J695" s="3"/>
      <c r="K695" s="120"/>
      <c r="L695" s="120"/>
      <c r="M695" s="120"/>
    </row>
    <row r="696" spans="2:13" s="1" customFormat="1" x14ac:dyDescent="0.45">
      <c r="B696" s="125"/>
      <c r="C696" s="126"/>
      <c r="D696" s="126"/>
      <c r="E696" s="126"/>
      <c r="G696" s="120"/>
      <c r="H696" s="127"/>
      <c r="I696" s="3"/>
      <c r="J696" s="3"/>
      <c r="K696" s="120"/>
      <c r="L696" s="120"/>
      <c r="M696" s="120"/>
    </row>
    <row r="697" spans="2:13" s="1" customFormat="1" x14ac:dyDescent="0.45">
      <c r="B697" s="125"/>
      <c r="C697" s="126"/>
      <c r="D697" s="126"/>
      <c r="E697" s="126"/>
      <c r="G697" s="120"/>
      <c r="H697" s="127"/>
      <c r="I697" s="3"/>
      <c r="J697" s="3"/>
      <c r="K697" s="120"/>
      <c r="L697" s="120"/>
      <c r="M697" s="120"/>
    </row>
    <row r="698" spans="2:13" s="1" customFormat="1" x14ac:dyDescent="0.45">
      <c r="B698" s="125"/>
      <c r="C698" s="126"/>
      <c r="D698" s="126"/>
      <c r="E698" s="126"/>
      <c r="G698" s="120"/>
      <c r="H698" s="127"/>
      <c r="I698" s="3"/>
      <c r="J698" s="3"/>
      <c r="K698" s="120"/>
      <c r="L698" s="120"/>
      <c r="M698" s="120"/>
    </row>
    <row r="699" spans="2:13" s="1" customFormat="1" x14ac:dyDescent="0.45">
      <c r="B699" s="125"/>
      <c r="C699" s="126"/>
      <c r="D699" s="126"/>
      <c r="E699" s="126"/>
      <c r="G699" s="120"/>
      <c r="H699" s="127"/>
      <c r="I699" s="3"/>
      <c r="J699" s="3"/>
      <c r="K699" s="120"/>
      <c r="L699" s="120"/>
      <c r="M699" s="120"/>
    </row>
    <row r="700" spans="2:13" s="1" customFormat="1" x14ac:dyDescent="0.45">
      <c r="B700" s="125"/>
      <c r="C700" s="126"/>
      <c r="D700" s="126"/>
      <c r="E700" s="126"/>
      <c r="G700" s="120"/>
      <c r="H700" s="127"/>
      <c r="I700" s="3"/>
      <c r="J700" s="3"/>
      <c r="K700" s="120"/>
      <c r="L700" s="120"/>
      <c r="M700" s="120"/>
    </row>
    <row r="701" spans="2:13" s="1" customFormat="1" x14ac:dyDescent="0.45">
      <c r="B701" s="125"/>
      <c r="C701" s="126"/>
      <c r="D701" s="126"/>
      <c r="E701" s="126"/>
      <c r="G701" s="120"/>
      <c r="H701" s="127"/>
      <c r="I701" s="3"/>
      <c r="J701" s="3"/>
      <c r="K701" s="120"/>
      <c r="L701" s="120"/>
      <c r="M701" s="120"/>
    </row>
    <row r="702" spans="2:13" s="1" customFormat="1" x14ac:dyDescent="0.45">
      <c r="B702" s="125"/>
      <c r="C702" s="126"/>
      <c r="D702" s="126"/>
      <c r="E702" s="126"/>
      <c r="G702" s="120"/>
      <c r="H702" s="127"/>
      <c r="I702" s="3"/>
      <c r="J702" s="3"/>
      <c r="K702" s="120"/>
      <c r="L702" s="120"/>
      <c r="M702" s="120"/>
    </row>
    <row r="703" spans="2:13" s="1" customFormat="1" x14ac:dyDescent="0.45">
      <c r="B703" s="125"/>
      <c r="C703" s="126"/>
      <c r="D703" s="126"/>
      <c r="E703" s="126"/>
      <c r="G703" s="120"/>
      <c r="H703" s="127"/>
      <c r="I703" s="3"/>
      <c r="J703" s="3"/>
      <c r="K703" s="120"/>
      <c r="L703" s="120"/>
      <c r="M703" s="120"/>
    </row>
    <row r="704" spans="2:13" s="1" customFormat="1" x14ac:dyDescent="0.45">
      <c r="B704" s="125"/>
      <c r="C704" s="126"/>
      <c r="D704" s="126"/>
      <c r="E704" s="126"/>
      <c r="G704" s="120"/>
      <c r="H704" s="127"/>
      <c r="I704" s="3"/>
      <c r="J704" s="3"/>
      <c r="K704" s="120"/>
      <c r="L704" s="120"/>
      <c r="M704" s="120"/>
    </row>
    <row r="705" spans="2:13" s="1" customFormat="1" x14ac:dyDescent="0.45">
      <c r="B705" s="125"/>
      <c r="C705" s="126"/>
      <c r="D705" s="126"/>
      <c r="E705" s="126"/>
      <c r="G705" s="120"/>
      <c r="H705" s="127"/>
      <c r="I705" s="3"/>
      <c r="J705" s="3"/>
      <c r="K705" s="120"/>
      <c r="L705" s="120"/>
      <c r="M705" s="120"/>
    </row>
    <row r="706" spans="2:13" s="1" customFormat="1" x14ac:dyDescent="0.45">
      <c r="B706" s="125"/>
      <c r="C706" s="126"/>
      <c r="D706" s="126"/>
      <c r="E706" s="126"/>
      <c r="G706" s="120"/>
      <c r="H706" s="127"/>
      <c r="I706" s="3"/>
      <c r="J706" s="3"/>
      <c r="K706" s="120"/>
      <c r="L706" s="120"/>
      <c r="M706" s="120"/>
    </row>
    <row r="707" spans="2:13" s="1" customFormat="1" x14ac:dyDescent="0.45">
      <c r="B707" s="125"/>
      <c r="C707" s="126"/>
      <c r="D707" s="126"/>
      <c r="E707" s="126"/>
      <c r="G707" s="120"/>
      <c r="H707" s="127"/>
      <c r="I707" s="3"/>
      <c r="J707" s="3"/>
      <c r="K707" s="120"/>
      <c r="L707" s="120"/>
      <c r="M707" s="120"/>
    </row>
    <row r="708" spans="2:13" s="1" customFormat="1" x14ac:dyDescent="0.45">
      <c r="B708" s="125"/>
      <c r="C708" s="126"/>
      <c r="D708" s="126"/>
      <c r="E708" s="126"/>
      <c r="G708" s="120"/>
      <c r="H708" s="127"/>
      <c r="I708" s="3"/>
      <c r="J708" s="3"/>
      <c r="K708" s="120"/>
      <c r="L708" s="120"/>
      <c r="M708" s="120"/>
    </row>
    <row r="709" spans="2:13" s="1" customFormat="1" x14ac:dyDescent="0.45">
      <c r="B709" s="125"/>
      <c r="C709" s="126"/>
      <c r="D709" s="126"/>
      <c r="E709" s="126"/>
      <c r="G709" s="120"/>
      <c r="H709" s="127"/>
      <c r="I709" s="3"/>
      <c r="J709" s="3"/>
      <c r="K709" s="120"/>
      <c r="L709" s="120"/>
      <c r="M709" s="120"/>
    </row>
    <row r="710" spans="2:13" s="1" customFormat="1" x14ac:dyDescent="0.45">
      <c r="B710" s="125"/>
      <c r="C710" s="126"/>
      <c r="D710" s="126"/>
      <c r="E710" s="126"/>
      <c r="G710" s="120"/>
      <c r="H710" s="127"/>
      <c r="I710" s="3"/>
      <c r="J710" s="3"/>
      <c r="K710" s="120"/>
      <c r="L710" s="120"/>
      <c r="M710" s="120"/>
    </row>
    <row r="711" spans="2:13" s="1" customFormat="1" x14ac:dyDescent="0.45">
      <c r="B711" s="125"/>
      <c r="C711" s="126"/>
      <c r="D711" s="126"/>
      <c r="E711" s="126"/>
      <c r="G711" s="120"/>
      <c r="H711" s="127"/>
      <c r="I711" s="3"/>
      <c r="J711" s="3"/>
      <c r="K711" s="120"/>
      <c r="L711" s="120"/>
      <c r="M711" s="120"/>
    </row>
    <row r="712" spans="2:13" s="1" customFormat="1" x14ac:dyDescent="0.45">
      <c r="B712" s="125"/>
      <c r="C712" s="126"/>
      <c r="D712" s="126"/>
      <c r="E712" s="126"/>
      <c r="G712" s="120"/>
      <c r="H712" s="127"/>
      <c r="I712" s="3"/>
      <c r="J712" s="3"/>
      <c r="K712" s="120"/>
      <c r="L712" s="120"/>
      <c r="M712" s="120"/>
    </row>
    <row r="713" spans="2:13" s="1" customFormat="1" x14ac:dyDescent="0.45">
      <c r="B713" s="125"/>
      <c r="C713" s="126"/>
      <c r="D713" s="126"/>
      <c r="E713" s="126"/>
      <c r="G713" s="120"/>
      <c r="H713" s="127"/>
      <c r="I713" s="3"/>
      <c r="J713" s="3"/>
      <c r="K713" s="120"/>
      <c r="L713" s="120"/>
      <c r="M713" s="120"/>
    </row>
    <row r="714" spans="2:13" s="1" customFormat="1" x14ac:dyDescent="0.45">
      <c r="B714" s="125"/>
      <c r="C714" s="126"/>
      <c r="D714" s="126"/>
      <c r="E714" s="126"/>
      <c r="G714" s="120"/>
      <c r="H714" s="127"/>
      <c r="I714" s="3"/>
      <c r="J714" s="3"/>
      <c r="K714" s="120"/>
      <c r="L714" s="120"/>
      <c r="M714" s="120"/>
    </row>
    <row r="715" spans="2:13" s="1" customFormat="1" x14ac:dyDescent="0.45">
      <c r="B715" s="125"/>
      <c r="C715" s="126"/>
      <c r="D715" s="126"/>
      <c r="E715" s="126"/>
      <c r="G715" s="120"/>
      <c r="H715" s="127"/>
      <c r="I715" s="3"/>
      <c r="J715" s="3"/>
      <c r="K715" s="120"/>
      <c r="L715" s="120"/>
      <c r="M715" s="120"/>
    </row>
    <row r="716" spans="2:13" s="1" customFormat="1" x14ac:dyDescent="0.45">
      <c r="B716" s="125"/>
      <c r="C716" s="126"/>
      <c r="D716" s="126"/>
      <c r="E716" s="126"/>
      <c r="G716" s="120"/>
      <c r="H716" s="127"/>
      <c r="I716" s="3"/>
      <c r="J716" s="3"/>
      <c r="K716" s="120"/>
      <c r="L716" s="120"/>
      <c r="M716" s="120"/>
    </row>
    <row r="717" spans="2:13" s="1" customFormat="1" x14ac:dyDescent="0.45">
      <c r="B717" s="125"/>
      <c r="C717" s="126"/>
      <c r="D717" s="126"/>
      <c r="E717" s="126"/>
      <c r="G717" s="120"/>
      <c r="H717" s="127"/>
      <c r="I717" s="3"/>
      <c r="J717" s="3"/>
      <c r="K717" s="120"/>
      <c r="L717" s="120"/>
      <c r="M717" s="120"/>
    </row>
    <row r="718" spans="2:13" s="1" customFormat="1" x14ac:dyDescent="0.45">
      <c r="B718" s="125"/>
      <c r="C718" s="126"/>
      <c r="D718" s="126"/>
      <c r="E718" s="126"/>
      <c r="G718" s="120"/>
      <c r="H718" s="127"/>
      <c r="I718" s="3"/>
      <c r="J718" s="3"/>
      <c r="K718" s="120"/>
      <c r="L718" s="120"/>
      <c r="M718" s="120"/>
    </row>
    <row r="719" spans="2:13" s="1" customFormat="1" x14ac:dyDescent="0.45">
      <c r="B719" s="125"/>
      <c r="C719" s="126"/>
      <c r="D719" s="126"/>
      <c r="E719" s="126"/>
      <c r="G719" s="120"/>
      <c r="H719" s="127"/>
      <c r="I719" s="3"/>
      <c r="J719" s="3"/>
      <c r="K719" s="120"/>
      <c r="L719" s="120"/>
      <c r="M719" s="120"/>
    </row>
    <row r="720" spans="2:13" s="1" customFormat="1" x14ac:dyDescent="0.45">
      <c r="B720" s="125"/>
      <c r="C720" s="126"/>
      <c r="D720" s="126"/>
      <c r="E720" s="126"/>
      <c r="G720" s="120"/>
      <c r="H720" s="127"/>
      <c r="I720" s="3"/>
      <c r="J720" s="3"/>
      <c r="K720" s="120"/>
      <c r="L720" s="120"/>
      <c r="M720" s="120"/>
    </row>
    <row r="721" spans="2:13" s="1" customFormat="1" x14ac:dyDescent="0.45">
      <c r="B721" s="125"/>
      <c r="C721" s="126"/>
      <c r="D721" s="126"/>
      <c r="E721" s="126"/>
      <c r="G721" s="120"/>
      <c r="H721" s="127"/>
      <c r="I721" s="3"/>
      <c r="J721" s="3"/>
      <c r="K721" s="120"/>
      <c r="L721" s="120"/>
      <c r="M721" s="120"/>
    </row>
    <row r="722" spans="2:13" s="1" customFormat="1" x14ac:dyDescent="0.45">
      <c r="B722" s="125"/>
      <c r="C722" s="126"/>
      <c r="D722" s="126"/>
      <c r="E722" s="126"/>
      <c r="G722" s="120"/>
      <c r="H722" s="127"/>
      <c r="I722" s="3"/>
      <c r="J722" s="3"/>
      <c r="K722" s="120"/>
      <c r="L722" s="120"/>
      <c r="M722" s="120"/>
    </row>
    <row r="723" spans="2:13" s="1" customFormat="1" x14ac:dyDescent="0.45">
      <c r="B723" s="125"/>
      <c r="C723" s="126"/>
      <c r="D723" s="126"/>
      <c r="E723" s="126"/>
      <c r="G723" s="120"/>
      <c r="H723" s="127"/>
      <c r="I723" s="3"/>
      <c r="J723" s="3"/>
      <c r="K723" s="120"/>
      <c r="L723" s="120"/>
      <c r="M723" s="120"/>
    </row>
    <row r="724" spans="2:13" s="1" customFormat="1" x14ac:dyDescent="0.45">
      <c r="B724" s="125"/>
      <c r="C724" s="126"/>
      <c r="D724" s="126"/>
      <c r="E724" s="126"/>
      <c r="G724" s="120"/>
      <c r="H724" s="127"/>
      <c r="I724" s="3"/>
      <c r="J724" s="3"/>
      <c r="K724" s="120"/>
      <c r="L724" s="120"/>
      <c r="M724" s="120"/>
    </row>
    <row r="725" spans="2:13" s="1" customFormat="1" x14ac:dyDescent="0.45">
      <c r="B725" s="125"/>
      <c r="C725" s="126"/>
      <c r="D725" s="126"/>
      <c r="E725" s="126"/>
      <c r="G725" s="120"/>
      <c r="H725" s="127"/>
      <c r="I725" s="3"/>
      <c r="J725" s="3"/>
      <c r="K725" s="120"/>
      <c r="L725" s="120"/>
      <c r="M725" s="120"/>
    </row>
    <row r="726" spans="2:13" s="1" customFormat="1" x14ac:dyDescent="0.45">
      <c r="B726" s="125"/>
      <c r="C726" s="126"/>
      <c r="D726" s="126"/>
      <c r="E726" s="126"/>
      <c r="G726" s="120"/>
      <c r="H726" s="127"/>
      <c r="I726" s="3"/>
      <c r="J726" s="3"/>
      <c r="K726" s="120"/>
      <c r="L726" s="120"/>
      <c r="M726" s="120"/>
    </row>
    <row r="727" spans="2:13" s="1" customFormat="1" x14ac:dyDescent="0.45">
      <c r="B727" s="125"/>
      <c r="C727" s="126"/>
      <c r="D727" s="126"/>
      <c r="E727" s="126"/>
      <c r="G727" s="120"/>
      <c r="H727" s="127"/>
      <c r="I727" s="3"/>
      <c r="J727" s="3"/>
      <c r="K727" s="120"/>
      <c r="L727" s="120"/>
      <c r="M727" s="120"/>
    </row>
    <row r="728" spans="2:13" s="1" customFormat="1" x14ac:dyDescent="0.45">
      <c r="B728" s="125"/>
      <c r="C728" s="126"/>
      <c r="D728" s="126"/>
      <c r="E728" s="126"/>
      <c r="G728" s="120"/>
      <c r="H728" s="127"/>
      <c r="I728" s="3"/>
      <c r="J728" s="3"/>
      <c r="K728" s="120"/>
      <c r="L728" s="120"/>
      <c r="M728" s="120"/>
    </row>
    <row r="729" spans="2:13" s="1" customFormat="1" x14ac:dyDescent="0.45">
      <c r="B729" s="125"/>
      <c r="C729" s="126"/>
      <c r="D729" s="126"/>
      <c r="E729" s="126"/>
      <c r="G729" s="120"/>
      <c r="H729" s="127"/>
      <c r="I729" s="3"/>
      <c r="J729" s="3"/>
      <c r="K729" s="120"/>
      <c r="L729" s="120"/>
      <c r="M729" s="120"/>
    </row>
    <row r="730" spans="2:13" s="1" customFormat="1" x14ac:dyDescent="0.45">
      <c r="B730" s="125"/>
      <c r="C730" s="126"/>
      <c r="D730" s="126"/>
      <c r="E730" s="126"/>
      <c r="G730" s="120"/>
      <c r="H730" s="127"/>
      <c r="I730" s="3"/>
      <c r="J730" s="3"/>
      <c r="K730" s="120"/>
      <c r="L730" s="120"/>
      <c r="M730" s="120"/>
    </row>
    <row r="731" spans="2:13" s="1" customFormat="1" x14ac:dyDescent="0.45">
      <c r="B731" s="125"/>
      <c r="C731" s="126"/>
      <c r="D731" s="126"/>
      <c r="E731" s="126"/>
      <c r="G731" s="120"/>
      <c r="H731" s="127"/>
      <c r="I731" s="3"/>
      <c r="J731" s="3"/>
      <c r="K731" s="120"/>
      <c r="L731" s="120"/>
      <c r="M731" s="120"/>
    </row>
    <row r="732" spans="2:13" s="1" customFormat="1" x14ac:dyDescent="0.45">
      <c r="B732" s="125"/>
      <c r="C732" s="126"/>
      <c r="D732" s="126"/>
      <c r="E732" s="126"/>
      <c r="G732" s="120"/>
      <c r="H732" s="127"/>
      <c r="I732" s="3"/>
      <c r="J732" s="3"/>
      <c r="K732" s="120"/>
      <c r="L732" s="120"/>
      <c r="M732" s="120"/>
    </row>
    <row r="733" spans="2:13" s="1" customFormat="1" x14ac:dyDescent="0.45">
      <c r="B733" s="125"/>
      <c r="C733" s="126"/>
      <c r="D733" s="126"/>
      <c r="E733" s="126"/>
      <c r="G733" s="120"/>
      <c r="H733" s="127"/>
      <c r="I733" s="3"/>
      <c r="J733" s="3"/>
      <c r="K733" s="120"/>
      <c r="L733" s="120"/>
      <c r="M733" s="120"/>
    </row>
    <row r="734" spans="2:13" s="1" customFormat="1" x14ac:dyDescent="0.45">
      <c r="B734" s="125"/>
      <c r="C734" s="126"/>
      <c r="D734" s="126"/>
      <c r="E734" s="126"/>
      <c r="G734" s="120"/>
      <c r="H734" s="127"/>
      <c r="I734" s="3"/>
      <c r="J734" s="3"/>
      <c r="K734" s="120"/>
      <c r="L734" s="120"/>
      <c r="M734" s="120"/>
    </row>
    <row r="735" spans="2:13" s="1" customFormat="1" x14ac:dyDescent="0.45">
      <c r="B735" s="125"/>
      <c r="C735" s="126"/>
      <c r="D735" s="126"/>
      <c r="E735" s="126"/>
      <c r="G735" s="120"/>
      <c r="H735" s="127"/>
      <c r="I735" s="3"/>
      <c r="J735" s="3"/>
      <c r="K735" s="120"/>
      <c r="L735" s="120"/>
      <c r="M735" s="120"/>
    </row>
    <row r="736" spans="2:13" s="1" customFormat="1" x14ac:dyDescent="0.45">
      <c r="B736" s="125"/>
      <c r="C736" s="126"/>
      <c r="D736" s="126"/>
      <c r="E736" s="126"/>
      <c r="G736" s="120"/>
      <c r="H736" s="127"/>
      <c r="I736" s="3"/>
      <c r="J736" s="3"/>
      <c r="K736" s="120"/>
      <c r="L736" s="120"/>
      <c r="M736" s="120"/>
    </row>
    <row r="737" spans="2:13" s="1" customFormat="1" x14ac:dyDescent="0.45">
      <c r="B737" s="125"/>
      <c r="C737" s="126"/>
      <c r="D737" s="126"/>
      <c r="E737" s="126"/>
      <c r="G737" s="120"/>
      <c r="H737" s="127"/>
      <c r="I737" s="3"/>
      <c r="J737" s="3"/>
      <c r="K737" s="120"/>
      <c r="L737" s="120"/>
      <c r="M737" s="120"/>
    </row>
    <row r="738" spans="2:13" s="1" customFormat="1" x14ac:dyDescent="0.45">
      <c r="B738" s="125"/>
      <c r="C738" s="126"/>
      <c r="D738" s="126"/>
      <c r="E738" s="126"/>
      <c r="G738" s="120"/>
      <c r="H738" s="127"/>
      <c r="I738" s="3"/>
      <c r="J738" s="3"/>
      <c r="K738" s="120"/>
      <c r="L738" s="120"/>
      <c r="M738" s="120"/>
    </row>
    <row r="739" spans="2:13" s="1" customFormat="1" x14ac:dyDescent="0.45">
      <c r="B739" s="125"/>
      <c r="C739" s="126"/>
      <c r="D739" s="126"/>
      <c r="E739" s="126"/>
      <c r="G739" s="120"/>
      <c r="H739" s="127"/>
      <c r="I739" s="3"/>
      <c r="J739" s="3"/>
      <c r="K739" s="120"/>
      <c r="L739" s="120"/>
      <c r="M739" s="120"/>
    </row>
    <row r="740" spans="2:13" s="1" customFormat="1" x14ac:dyDescent="0.45">
      <c r="B740" s="125"/>
      <c r="C740" s="126"/>
      <c r="D740" s="126"/>
      <c r="E740" s="126"/>
      <c r="G740" s="120"/>
      <c r="H740" s="127"/>
      <c r="I740" s="3"/>
      <c r="J740" s="3"/>
      <c r="K740" s="120"/>
      <c r="L740" s="120"/>
      <c r="M740" s="120"/>
    </row>
    <row r="741" spans="2:13" s="1" customFormat="1" x14ac:dyDescent="0.45">
      <c r="B741" s="125"/>
      <c r="C741" s="126"/>
      <c r="D741" s="126"/>
      <c r="E741" s="126"/>
      <c r="G741" s="120"/>
      <c r="H741" s="127"/>
      <c r="I741" s="3"/>
      <c r="J741" s="3"/>
      <c r="K741" s="120"/>
      <c r="L741" s="120"/>
      <c r="M741" s="120"/>
    </row>
    <row r="742" spans="2:13" s="1" customFormat="1" x14ac:dyDescent="0.45">
      <c r="B742" s="125"/>
      <c r="C742" s="126"/>
      <c r="D742" s="126"/>
      <c r="E742" s="126"/>
      <c r="G742" s="120"/>
      <c r="H742" s="127"/>
      <c r="I742" s="3"/>
      <c r="J742" s="3"/>
      <c r="K742" s="120"/>
      <c r="L742" s="120"/>
      <c r="M742" s="120"/>
    </row>
    <row r="743" spans="2:13" s="1" customFormat="1" x14ac:dyDescent="0.45">
      <c r="B743" s="125"/>
      <c r="C743" s="126"/>
      <c r="D743" s="126"/>
      <c r="E743" s="126"/>
      <c r="G743" s="120"/>
      <c r="H743" s="127"/>
      <c r="I743" s="3"/>
      <c r="J743" s="3"/>
      <c r="K743" s="120"/>
      <c r="L743" s="120"/>
      <c r="M743" s="120"/>
    </row>
    <row r="744" spans="2:13" s="1" customFormat="1" x14ac:dyDescent="0.45">
      <c r="B744" s="125"/>
      <c r="C744" s="126"/>
      <c r="D744" s="126"/>
      <c r="E744" s="126"/>
      <c r="G744" s="120"/>
      <c r="H744" s="127"/>
      <c r="I744" s="3"/>
      <c r="J744" s="3"/>
      <c r="K744" s="120"/>
      <c r="L744" s="120"/>
      <c r="M744" s="120"/>
    </row>
    <row r="745" spans="2:13" s="1" customFormat="1" x14ac:dyDescent="0.45">
      <c r="B745" s="125"/>
      <c r="C745" s="126"/>
      <c r="D745" s="126"/>
      <c r="E745" s="126"/>
      <c r="G745" s="120"/>
      <c r="H745" s="127"/>
      <c r="I745" s="3"/>
      <c r="J745" s="3"/>
      <c r="K745" s="120"/>
      <c r="L745" s="120"/>
      <c r="M745" s="120"/>
    </row>
    <row r="746" spans="2:13" s="1" customFormat="1" x14ac:dyDescent="0.45">
      <c r="B746" s="125"/>
      <c r="C746" s="126"/>
      <c r="D746" s="126"/>
      <c r="E746" s="126"/>
      <c r="G746" s="120"/>
      <c r="H746" s="127"/>
      <c r="I746" s="3"/>
      <c r="J746" s="3"/>
      <c r="K746" s="120"/>
      <c r="L746" s="120"/>
      <c r="M746" s="120"/>
    </row>
    <row r="747" spans="2:13" s="1" customFormat="1" x14ac:dyDescent="0.45">
      <c r="B747" s="125"/>
      <c r="C747" s="126"/>
      <c r="D747" s="126"/>
      <c r="E747" s="126"/>
      <c r="G747" s="120"/>
      <c r="H747" s="127"/>
      <c r="I747" s="3"/>
      <c r="J747" s="3"/>
      <c r="K747" s="120"/>
      <c r="L747" s="120"/>
      <c r="M747" s="120"/>
    </row>
    <row r="748" spans="2:13" s="1" customFormat="1" x14ac:dyDescent="0.45">
      <c r="B748" s="125"/>
      <c r="C748" s="126"/>
      <c r="D748" s="126"/>
      <c r="E748" s="126"/>
      <c r="G748" s="120"/>
      <c r="H748" s="127"/>
      <c r="I748" s="3"/>
      <c r="J748" s="3"/>
      <c r="K748" s="120"/>
      <c r="L748" s="120"/>
      <c r="M748" s="120"/>
    </row>
    <row r="749" spans="2:13" s="1" customFormat="1" x14ac:dyDescent="0.45">
      <c r="B749" s="125"/>
      <c r="C749" s="126"/>
      <c r="D749" s="126"/>
      <c r="E749" s="126"/>
      <c r="G749" s="120"/>
      <c r="H749" s="127"/>
      <c r="I749" s="3"/>
      <c r="J749" s="3"/>
      <c r="K749" s="120"/>
      <c r="L749" s="120"/>
      <c r="M749" s="120"/>
    </row>
    <row r="750" spans="2:13" s="1" customFormat="1" x14ac:dyDescent="0.45">
      <c r="B750" s="125"/>
      <c r="C750" s="126"/>
      <c r="D750" s="126"/>
      <c r="E750" s="126"/>
      <c r="G750" s="120"/>
      <c r="H750" s="127"/>
      <c r="I750" s="3"/>
      <c r="J750" s="3"/>
      <c r="K750" s="120"/>
      <c r="L750" s="120"/>
      <c r="M750" s="120"/>
    </row>
    <row r="751" spans="2:13" s="1" customFormat="1" x14ac:dyDescent="0.45">
      <c r="B751" s="125"/>
      <c r="C751" s="126"/>
      <c r="D751" s="126"/>
      <c r="E751" s="126"/>
      <c r="G751" s="120"/>
      <c r="H751" s="127"/>
      <c r="I751" s="3"/>
      <c r="J751" s="3"/>
      <c r="K751" s="120"/>
      <c r="L751" s="120"/>
      <c r="M751" s="120"/>
    </row>
    <row r="752" spans="2:13" s="1" customFormat="1" x14ac:dyDescent="0.45">
      <c r="B752" s="125"/>
      <c r="C752" s="126"/>
      <c r="D752" s="126"/>
      <c r="E752" s="126"/>
      <c r="G752" s="120"/>
      <c r="H752" s="127"/>
      <c r="I752" s="3"/>
      <c r="J752" s="3"/>
      <c r="K752" s="120"/>
      <c r="L752" s="120"/>
      <c r="M752" s="120"/>
    </row>
    <row r="753" spans="2:13" s="1" customFormat="1" x14ac:dyDescent="0.45">
      <c r="B753" s="125"/>
      <c r="C753" s="126"/>
      <c r="D753" s="126"/>
      <c r="E753" s="126"/>
      <c r="G753" s="120"/>
      <c r="H753" s="127"/>
      <c r="I753" s="3"/>
      <c r="J753" s="3"/>
      <c r="K753" s="120"/>
      <c r="L753" s="120"/>
      <c r="M753" s="120"/>
    </row>
    <row r="754" spans="2:13" s="1" customFormat="1" x14ac:dyDescent="0.45">
      <c r="B754" s="125"/>
      <c r="C754" s="126"/>
      <c r="D754" s="126"/>
      <c r="E754" s="126"/>
      <c r="G754" s="120"/>
      <c r="H754" s="127"/>
      <c r="I754" s="3"/>
      <c r="J754" s="3"/>
      <c r="K754" s="120"/>
      <c r="L754" s="120"/>
      <c r="M754" s="120"/>
    </row>
    <row r="755" spans="2:13" s="1" customFormat="1" x14ac:dyDescent="0.45">
      <c r="B755" s="125"/>
      <c r="C755" s="126"/>
      <c r="D755" s="126"/>
      <c r="E755" s="126"/>
      <c r="G755" s="120"/>
      <c r="H755" s="127"/>
      <c r="I755" s="3"/>
      <c r="J755" s="3"/>
      <c r="K755" s="120"/>
      <c r="L755" s="120"/>
      <c r="M755" s="120"/>
    </row>
    <row r="756" spans="2:13" s="1" customFormat="1" x14ac:dyDescent="0.45">
      <c r="B756" s="125"/>
      <c r="C756" s="126"/>
      <c r="D756" s="126"/>
      <c r="E756" s="126"/>
      <c r="G756" s="120"/>
      <c r="H756" s="127"/>
      <c r="I756" s="3"/>
      <c r="J756" s="3"/>
      <c r="K756" s="120"/>
      <c r="L756" s="120"/>
      <c r="M756" s="120"/>
    </row>
    <row r="757" spans="2:13" s="1" customFormat="1" x14ac:dyDescent="0.45">
      <c r="B757" s="125"/>
      <c r="C757" s="126"/>
      <c r="D757" s="126"/>
      <c r="E757" s="126"/>
      <c r="G757" s="120"/>
      <c r="H757" s="127"/>
      <c r="I757" s="3"/>
      <c r="J757" s="3"/>
      <c r="K757" s="120"/>
      <c r="L757" s="120"/>
      <c r="M757" s="120"/>
    </row>
    <row r="758" spans="2:13" s="1" customFormat="1" x14ac:dyDescent="0.45">
      <c r="B758" s="125"/>
      <c r="C758" s="126"/>
      <c r="D758" s="126"/>
      <c r="E758" s="126"/>
      <c r="G758" s="120"/>
      <c r="H758" s="127"/>
      <c r="I758" s="3"/>
      <c r="J758" s="3"/>
      <c r="K758" s="120"/>
      <c r="L758" s="120"/>
      <c r="M758" s="120"/>
    </row>
    <row r="759" spans="2:13" s="1" customFormat="1" x14ac:dyDescent="0.45">
      <c r="B759" s="125"/>
      <c r="C759" s="126"/>
      <c r="D759" s="126"/>
      <c r="E759" s="126"/>
      <c r="G759" s="120"/>
      <c r="H759" s="127"/>
      <c r="I759" s="3"/>
      <c r="J759" s="3"/>
      <c r="K759" s="120"/>
      <c r="L759" s="120"/>
      <c r="M759" s="120"/>
    </row>
    <row r="760" spans="2:13" s="1" customFormat="1" x14ac:dyDescent="0.45">
      <c r="B760" s="125"/>
      <c r="C760" s="126"/>
      <c r="D760" s="126"/>
      <c r="E760" s="126"/>
      <c r="G760" s="120"/>
      <c r="H760" s="127"/>
      <c r="I760" s="3"/>
      <c r="J760" s="3"/>
      <c r="K760" s="120"/>
      <c r="L760" s="120"/>
      <c r="M760" s="120"/>
    </row>
    <row r="761" spans="2:13" s="1" customFormat="1" x14ac:dyDescent="0.45">
      <c r="B761" s="125"/>
      <c r="C761" s="126"/>
      <c r="D761" s="126"/>
      <c r="E761" s="126"/>
      <c r="G761" s="120"/>
      <c r="H761" s="127"/>
      <c r="I761" s="3"/>
      <c r="J761" s="3"/>
      <c r="K761" s="120"/>
      <c r="L761" s="120"/>
      <c r="M761" s="120"/>
    </row>
    <row r="762" spans="2:13" s="1" customFormat="1" x14ac:dyDescent="0.45">
      <c r="B762" s="125"/>
      <c r="C762" s="126"/>
      <c r="D762" s="126"/>
      <c r="E762" s="126"/>
      <c r="G762" s="120"/>
      <c r="H762" s="127"/>
      <c r="I762" s="3"/>
      <c r="J762" s="3"/>
      <c r="K762" s="120"/>
      <c r="L762" s="120"/>
      <c r="M762" s="120"/>
    </row>
    <row r="763" spans="2:13" s="1" customFormat="1" x14ac:dyDescent="0.45">
      <c r="B763" s="125"/>
      <c r="C763" s="126"/>
      <c r="D763" s="126"/>
      <c r="E763" s="126"/>
      <c r="G763" s="120"/>
      <c r="H763" s="127"/>
      <c r="I763" s="3"/>
      <c r="J763" s="3"/>
      <c r="K763" s="120"/>
      <c r="L763" s="120"/>
      <c r="M763" s="120"/>
    </row>
    <row r="764" spans="2:13" s="1" customFormat="1" x14ac:dyDescent="0.45">
      <c r="B764" s="125"/>
      <c r="C764" s="126"/>
      <c r="D764" s="126"/>
      <c r="E764" s="126"/>
      <c r="G764" s="120"/>
      <c r="H764" s="127"/>
      <c r="I764" s="3"/>
      <c r="J764" s="3"/>
      <c r="K764" s="120"/>
      <c r="L764" s="120"/>
      <c r="M764" s="120"/>
    </row>
    <row r="765" spans="2:13" s="1" customFormat="1" x14ac:dyDescent="0.45">
      <c r="B765" s="125"/>
      <c r="C765" s="126"/>
      <c r="D765" s="126"/>
      <c r="E765" s="126"/>
      <c r="G765" s="120"/>
      <c r="H765" s="127"/>
      <c r="I765" s="3"/>
      <c r="J765" s="3"/>
      <c r="K765" s="120"/>
      <c r="L765" s="120"/>
      <c r="M765" s="120"/>
    </row>
    <row r="766" spans="2:13" s="1" customFormat="1" x14ac:dyDescent="0.45">
      <c r="B766" s="125"/>
      <c r="C766" s="126"/>
      <c r="D766" s="126"/>
      <c r="E766" s="126"/>
      <c r="G766" s="120"/>
      <c r="H766" s="127"/>
      <c r="I766" s="3"/>
      <c r="J766" s="3"/>
      <c r="K766" s="120"/>
      <c r="L766" s="120"/>
      <c r="M766" s="120"/>
    </row>
    <row r="767" spans="2:13" s="1" customFormat="1" x14ac:dyDescent="0.45">
      <c r="B767" s="125"/>
      <c r="C767" s="126"/>
      <c r="D767" s="126"/>
      <c r="E767" s="126"/>
      <c r="G767" s="120"/>
      <c r="H767" s="127"/>
      <c r="I767" s="3"/>
      <c r="J767" s="3"/>
      <c r="K767" s="120"/>
      <c r="L767" s="120"/>
      <c r="M767" s="120"/>
    </row>
    <row r="768" spans="2:13" s="1" customFormat="1" x14ac:dyDescent="0.45">
      <c r="B768" s="125"/>
      <c r="C768" s="126"/>
      <c r="D768" s="126"/>
      <c r="E768" s="126"/>
      <c r="G768" s="120"/>
      <c r="H768" s="127"/>
      <c r="I768" s="3"/>
      <c r="J768" s="3"/>
      <c r="K768" s="120"/>
      <c r="L768" s="120"/>
      <c r="M768" s="120"/>
    </row>
    <row r="769" spans="2:13" s="1" customFormat="1" x14ac:dyDescent="0.45">
      <c r="B769" s="125"/>
      <c r="C769" s="126"/>
      <c r="D769" s="126"/>
      <c r="E769" s="126"/>
      <c r="G769" s="120"/>
      <c r="H769" s="127"/>
      <c r="I769" s="3"/>
      <c r="J769" s="3"/>
      <c r="K769" s="120"/>
      <c r="L769" s="120"/>
      <c r="M769" s="120"/>
    </row>
    <row r="770" spans="2:13" s="1" customFormat="1" x14ac:dyDescent="0.45">
      <c r="B770" s="125"/>
      <c r="C770" s="126"/>
      <c r="D770" s="126"/>
      <c r="E770" s="126"/>
      <c r="G770" s="120"/>
      <c r="H770" s="127"/>
      <c r="I770" s="3"/>
      <c r="J770" s="3"/>
      <c r="K770" s="120"/>
      <c r="L770" s="120"/>
      <c r="M770" s="120"/>
    </row>
    <row r="771" spans="2:13" s="1" customFormat="1" x14ac:dyDescent="0.45">
      <c r="B771" s="125"/>
      <c r="C771" s="126"/>
      <c r="D771" s="126"/>
      <c r="E771" s="126"/>
      <c r="G771" s="120"/>
      <c r="H771" s="127"/>
      <c r="I771" s="3"/>
      <c r="J771" s="3"/>
      <c r="K771" s="120"/>
      <c r="L771" s="120"/>
      <c r="M771" s="120"/>
    </row>
    <row r="772" spans="2:13" s="1" customFormat="1" x14ac:dyDescent="0.45">
      <c r="B772" s="125"/>
      <c r="C772" s="126"/>
      <c r="D772" s="126"/>
      <c r="E772" s="126"/>
      <c r="G772" s="120"/>
      <c r="H772" s="127"/>
      <c r="I772" s="3"/>
      <c r="J772" s="3"/>
      <c r="K772" s="120"/>
      <c r="L772" s="120"/>
      <c r="M772" s="120"/>
    </row>
    <row r="773" spans="2:13" s="1" customFormat="1" x14ac:dyDescent="0.45">
      <c r="B773" s="125"/>
      <c r="C773" s="126"/>
      <c r="D773" s="126"/>
      <c r="E773" s="126"/>
      <c r="G773" s="120"/>
      <c r="H773" s="127"/>
      <c r="I773" s="3"/>
      <c r="J773" s="3"/>
      <c r="K773" s="120"/>
      <c r="L773" s="120"/>
      <c r="M773" s="120"/>
    </row>
    <row r="774" spans="2:13" s="1" customFormat="1" x14ac:dyDescent="0.45">
      <c r="B774" s="125"/>
      <c r="C774" s="126"/>
      <c r="D774" s="126"/>
      <c r="E774" s="126"/>
      <c r="G774" s="120"/>
      <c r="H774" s="127"/>
      <c r="I774" s="3"/>
      <c r="J774" s="3"/>
      <c r="K774" s="120"/>
      <c r="L774" s="120"/>
      <c r="M774" s="120"/>
    </row>
    <row r="775" spans="2:13" s="1" customFormat="1" x14ac:dyDescent="0.45">
      <c r="B775" s="125"/>
      <c r="C775" s="126"/>
      <c r="D775" s="126"/>
      <c r="E775" s="126"/>
      <c r="G775" s="120"/>
      <c r="H775" s="127"/>
      <c r="I775" s="3"/>
      <c r="J775" s="3"/>
      <c r="K775" s="120"/>
      <c r="L775" s="120"/>
      <c r="M775" s="120"/>
    </row>
    <row r="776" spans="2:13" s="1" customFormat="1" x14ac:dyDescent="0.45">
      <c r="B776" s="125"/>
      <c r="C776" s="126"/>
      <c r="D776" s="126"/>
      <c r="E776" s="126"/>
      <c r="G776" s="120"/>
      <c r="H776" s="127"/>
      <c r="I776" s="3"/>
      <c r="J776" s="3"/>
      <c r="K776" s="120"/>
      <c r="L776" s="120"/>
      <c r="M776" s="120"/>
    </row>
    <row r="777" spans="2:13" s="1" customFormat="1" x14ac:dyDescent="0.45">
      <c r="B777" s="125"/>
      <c r="C777" s="126"/>
      <c r="D777" s="126"/>
      <c r="E777" s="126"/>
      <c r="G777" s="120"/>
      <c r="H777" s="127"/>
      <c r="I777" s="3"/>
      <c r="J777" s="3"/>
      <c r="K777" s="120"/>
      <c r="L777" s="120"/>
      <c r="M777" s="120"/>
    </row>
    <row r="778" spans="2:13" s="1" customFormat="1" x14ac:dyDescent="0.45">
      <c r="B778" s="125"/>
      <c r="C778" s="126"/>
      <c r="D778" s="126"/>
      <c r="E778" s="126"/>
      <c r="G778" s="120"/>
      <c r="H778" s="127"/>
      <c r="I778" s="3"/>
      <c r="J778" s="3"/>
      <c r="K778" s="120"/>
      <c r="L778" s="120"/>
      <c r="M778" s="120"/>
    </row>
    <row r="779" spans="2:13" s="1" customFormat="1" x14ac:dyDescent="0.45">
      <c r="B779" s="125"/>
      <c r="C779" s="126"/>
      <c r="D779" s="126"/>
      <c r="E779" s="126"/>
      <c r="G779" s="120"/>
      <c r="H779" s="127"/>
      <c r="I779" s="3"/>
      <c r="J779" s="3"/>
      <c r="K779" s="120"/>
      <c r="L779" s="120"/>
      <c r="M779" s="120"/>
    </row>
    <row r="780" spans="2:13" s="1" customFormat="1" x14ac:dyDescent="0.45">
      <c r="B780" s="125"/>
      <c r="C780" s="126"/>
      <c r="D780" s="126"/>
      <c r="E780" s="126"/>
      <c r="G780" s="120"/>
      <c r="H780" s="127"/>
      <c r="I780" s="3"/>
      <c r="J780" s="3"/>
      <c r="K780" s="120"/>
      <c r="L780" s="120"/>
      <c r="M780" s="120"/>
    </row>
    <row r="781" spans="2:13" s="1" customFormat="1" x14ac:dyDescent="0.45">
      <c r="B781" s="125"/>
      <c r="C781" s="126"/>
      <c r="D781" s="126"/>
      <c r="E781" s="126"/>
      <c r="G781" s="120"/>
      <c r="H781" s="127"/>
      <c r="I781" s="3"/>
      <c r="J781" s="3"/>
      <c r="K781" s="120"/>
      <c r="L781" s="120"/>
      <c r="M781" s="120"/>
    </row>
    <row r="782" spans="2:13" s="1" customFormat="1" x14ac:dyDescent="0.45">
      <c r="B782" s="125"/>
      <c r="C782" s="126"/>
      <c r="D782" s="126"/>
      <c r="E782" s="126"/>
      <c r="G782" s="120"/>
      <c r="H782" s="127"/>
      <c r="I782" s="3"/>
      <c r="J782" s="3"/>
      <c r="K782" s="120"/>
      <c r="L782" s="120"/>
      <c r="M782" s="120"/>
    </row>
    <row r="783" spans="2:13" s="1" customFormat="1" x14ac:dyDescent="0.45">
      <c r="B783" s="125"/>
      <c r="C783" s="126"/>
      <c r="D783" s="126"/>
      <c r="E783" s="126"/>
      <c r="G783" s="120"/>
      <c r="H783" s="127"/>
      <c r="I783" s="3"/>
      <c r="J783" s="3"/>
      <c r="K783" s="120"/>
      <c r="L783" s="120"/>
      <c r="M783" s="120"/>
    </row>
    <row r="784" spans="2:13" s="1" customFormat="1" x14ac:dyDescent="0.45">
      <c r="B784" s="125"/>
      <c r="C784" s="126"/>
      <c r="D784" s="126"/>
      <c r="E784" s="126"/>
      <c r="G784" s="120"/>
      <c r="H784" s="127"/>
      <c r="I784" s="3"/>
      <c r="J784" s="3"/>
      <c r="K784" s="120"/>
      <c r="L784" s="120"/>
      <c r="M784" s="120"/>
    </row>
    <row r="785" spans="2:13" s="1" customFormat="1" x14ac:dyDescent="0.45">
      <c r="B785" s="125"/>
      <c r="C785" s="126"/>
      <c r="D785" s="126"/>
      <c r="E785" s="126"/>
      <c r="G785" s="120"/>
      <c r="H785" s="127"/>
      <c r="I785" s="3"/>
      <c r="J785" s="3"/>
      <c r="K785" s="120"/>
      <c r="L785" s="120"/>
      <c r="M785" s="120"/>
    </row>
    <row r="786" spans="2:13" s="1" customFormat="1" x14ac:dyDescent="0.45">
      <c r="B786" s="125"/>
      <c r="C786" s="126"/>
      <c r="D786" s="126"/>
      <c r="E786" s="126"/>
      <c r="G786" s="120"/>
      <c r="H786" s="127"/>
      <c r="I786" s="3"/>
      <c r="J786" s="3"/>
      <c r="K786" s="120"/>
      <c r="L786" s="120"/>
      <c r="M786" s="120"/>
    </row>
    <row r="787" spans="2:13" s="1" customFormat="1" x14ac:dyDescent="0.45">
      <c r="B787" s="125"/>
      <c r="C787" s="126"/>
      <c r="D787" s="126"/>
      <c r="E787" s="126"/>
      <c r="G787" s="120"/>
      <c r="H787" s="127"/>
      <c r="I787" s="3"/>
      <c r="J787" s="3"/>
      <c r="K787" s="120"/>
      <c r="L787" s="120"/>
      <c r="M787" s="120"/>
    </row>
    <row r="788" spans="2:13" s="1" customFormat="1" x14ac:dyDescent="0.45">
      <c r="B788" s="125"/>
      <c r="C788" s="126"/>
      <c r="D788" s="126"/>
      <c r="E788" s="126"/>
      <c r="G788" s="120"/>
      <c r="H788" s="127"/>
      <c r="I788" s="3"/>
      <c r="J788" s="3"/>
      <c r="K788" s="120"/>
      <c r="L788" s="120"/>
      <c r="M788" s="120"/>
    </row>
    <row r="789" spans="2:13" s="1" customFormat="1" x14ac:dyDescent="0.45">
      <c r="B789" s="125"/>
      <c r="C789" s="126"/>
      <c r="D789" s="126"/>
      <c r="E789" s="126"/>
      <c r="G789" s="120"/>
      <c r="H789" s="127"/>
      <c r="I789" s="3"/>
      <c r="J789" s="3"/>
      <c r="K789" s="120"/>
      <c r="L789" s="120"/>
      <c r="M789" s="120"/>
    </row>
    <row r="790" spans="2:13" s="1" customFormat="1" x14ac:dyDescent="0.45">
      <c r="B790" s="125"/>
      <c r="C790" s="126"/>
      <c r="D790" s="126"/>
      <c r="E790" s="126"/>
      <c r="G790" s="120"/>
      <c r="H790" s="127"/>
      <c r="I790" s="3"/>
      <c r="J790" s="3"/>
      <c r="K790" s="120"/>
      <c r="L790" s="120"/>
      <c r="M790" s="120"/>
    </row>
    <row r="791" spans="2:13" s="1" customFormat="1" x14ac:dyDescent="0.45">
      <c r="B791" s="125"/>
      <c r="C791" s="126"/>
      <c r="D791" s="126"/>
      <c r="E791" s="126"/>
      <c r="G791" s="120"/>
      <c r="H791" s="127"/>
      <c r="I791" s="3"/>
      <c r="J791" s="3"/>
      <c r="K791" s="120"/>
      <c r="L791" s="120"/>
      <c r="M791" s="120"/>
    </row>
    <row r="792" spans="2:13" s="1" customFormat="1" x14ac:dyDescent="0.45">
      <c r="B792" s="125"/>
      <c r="C792" s="126"/>
      <c r="D792" s="126"/>
      <c r="E792" s="126"/>
      <c r="G792" s="120"/>
      <c r="H792" s="127"/>
      <c r="I792" s="3"/>
      <c r="J792" s="3"/>
      <c r="K792" s="120"/>
      <c r="L792" s="120"/>
      <c r="M792" s="120"/>
    </row>
    <row r="793" spans="2:13" s="1" customFormat="1" x14ac:dyDescent="0.45">
      <c r="B793" s="125"/>
      <c r="C793" s="126"/>
      <c r="D793" s="126"/>
      <c r="E793" s="126"/>
      <c r="G793" s="120"/>
      <c r="H793" s="127"/>
      <c r="I793" s="3"/>
      <c r="J793" s="3"/>
      <c r="K793" s="120"/>
      <c r="L793" s="120"/>
      <c r="M793" s="120"/>
    </row>
    <row r="794" spans="2:13" s="1" customFormat="1" x14ac:dyDescent="0.45">
      <c r="B794" s="125"/>
      <c r="C794" s="126"/>
      <c r="D794" s="126"/>
      <c r="E794" s="126"/>
      <c r="G794" s="120"/>
      <c r="H794" s="127"/>
      <c r="I794" s="3"/>
      <c r="J794" s="3"/>
      <c r="K794" s="120"/>
      <c r="L794" s="120"/>
      <c r="M794" s="120"/>
    </row>
    <row r="795" spans="2:13" s="1" customFormat="1" x14ac:dyDescent="0.45">
      <c r="B795" s="125"/>
      <c r="C795" s="126"/>
      <c r="D795" s="126"/>
      <c r="E795" s="126"/>
      <c r="G795" s="120"/>
      <c r="H795" s="127"/>
      <c r="I795" s="3"/>
      <c r="J795" s="3"/>
      <c r="K795" s="120"/>
      <c r="L795" s="120"/>
      <c r="M795" s="120"/>
    </row>
    <row r="796" spans="2:13" s="1" customFormat="1" x14ac:dyDescent="0.45">
      <c r="B796" s="125"/>
      <c r="C796" s="126"/>
      <c r="D796" s="126"/>
      <c r="E796" s="126"/>
      <c r="G796" s="120"/>
      <c r="H796" s="127"/>
      <c r="I796" s="3"/>
      <c r="J796" s="3"/>
      <c r="K796" s="120"/>
      <c r="L796" s="120"/>
      <c r="M796" s="120"/>
    </row>
    <row r="797" spans="2:13" s="1" customFormat="1" x14ac:dyDescent="0.45">
      <c r="B797" s="125"/>
      <c r="C797" s="126"/>
      <c r="D797" s="126"/>
      <c r="E797" s="126"/>
      <c r="G797" s="120"/>
      <c r="H797" s="127"/>
      <c r="I797" s="3"/>
      <c r="J797" s="3"/>
      <c r="K797" s="120"/>
      <c r="L797" s="120"/>
      <c r="M797" s="120"/>
    </row>
    <row r="798" spans="2:13" s="1" customFormat="1" x14ac:dyDescent="0.45">
      <c r="B798" s="125"/>
      <c r="C798" s="126"/>
      <c r="D798" s="126"/>
      <c r="E798" s="126"/>
      <c r="G798" s="120"/>
      <c r="H798" s="127"/>
      <c r="I798" s="3"/>
      <c r="J798" s="3"/>
      <c r="K798" s="120"/>
      <c r="L798" s="120"/>
      <c r="M798" s="120"/>
    </row>
    <row r="799" spans="2:13" s="1" customFormat="1" x14ac:dyDescent="0.45">
      <c r="B799" s="125"/>
      <c r="C799" s="126"/>
      <c r="D799" s="126"/>
      <c r="E799" s="126"/>
      <c r="G799" s="120"/>
      <c r="H799" s="127"/>
      <c r="I799" s="3"/>
      <c r="J799" s="3"/>
      <c r="K799" s="120"/>
      <c r="L799" s="120"/>
      <c r="M799" s="120"/>
    </row>
    <row r="800" spans="2:13" s="1" customFormat="1" x14ac:dyDescent="0.45">
      <c r="B800" s="125"/>
      <c r="C800" s="126"/>
      <c r="D800" s="126"/>
      <c r="E800" s="126"/>
      <c r="G800" s="120"/>
      <c r="H800" s="127"/>
      <c r="I800" s="3"/>
      <c r="J800" s="3"/>
      <c r="K800" s="120"/>
      <c r="L800" s="120"/>
      <c r="M800" s="120"/>
    </row>
    <row r="801" spans="2:13" s="1" customFormat="1" x14ac:dyDescent="0.45">
      <c r="B801" s="125"/>
      <c r="C801" s="126"/>
      <c r="D801" s="126"/>
      <c r="E801" s="126"/>
      <c r="G801" s="120"/>
      <c r="H801" s="127"/>
      <c r="I801" s="3"/>
      <c r="J801" s="3"/>
      <c r="K801" s="120"/>
      <c r="L801" s="120"/>
      <c r="M801" s="120"/>
    </row>
    <row r="802" spans="2:13" s="1" customFormat="1" x14ac:dyDescent="0.45">
      <c r="B802" s="125"/>
      <c r="C802" s="126"/>
      <c r="D802" s="126"/>
      <c r="E802" s="126"/>
      <c r="G802" s="120"/>
      <c r="H802" s="127"/>
      <c r="I802" s="3"/>
      <c r="J802" s="3"/>
      <c r="K802" s="120"/>
      <c r="L802" s="120"/>
      <c r="M802" s="120"/>
    </row>
    <row r="803" spans="2:13" s="1" customFormat="1" x14ac:dyDescent="0.45">
      <c r="B803" s="125"/>
      <c r="C803" s="126"/>
      <c r="D803" s="126"/>
      <c r="E803" s="126"/>
      <c r="G803" s="120"/>
      <c r="H803" s="127"/>
      <c r="I803" s="3"/>
      <c r="J803" s="3"/>
      <c r="K803" s="120"/>
      <c r="L803" s="120"/>
      <c r="M803" s="120"/>
    </row>
    <row r="804" spans="2:13" s="1" customFormat="1" x14ac:dyDescent="0.45">
      <c r="B804" s="125"/>
      <c r="C804" s="126"/>
      <c r="D804" s="126"/>
      <c r="E804" s="126"/>
      <c r="G804" s="120"/>
      <c r="H804" s="127"/>
      <c r="I804" s="3"/>
      <c r="J804" s="3"/>
      <c r="K804" s="120"/>
      <c r="L804" s="120"/>
      <c r="M804" s="120"/>
    </row>
    <row r="805" spans="2:13" s="1" customFormat="1" x14ac:dyDescent="0.45">
      <c r="B805" s="125"/>
      <c r="C805" s="126"/>
      <c r="D805" s="126"/>
      <c r="E805" s="126"/>
      <c r="G805" s="120"/>
      <c r="H805" s="127"/>
      <c r="I805" s="3"/>
      <c r="J805" s="3"/>
      <c r="K805" s="120"/>
      <c r="L805" s="120"/>
      <c r="M805" s="120"/>
    </row>
    <row r="806" spans="2:13" s="1" customFormat="1" x14ac:dyDescent="0.45">
      <c r="B806" s="125"/>
      <c r="C806" s="126"/>
      <c r="D806" s="126"/>
      <c r="E806" s="126"/>
      <c r="G806" s="120"/>
      <c r="H806" s="127"/>
      <c r="I806" s="3"/>
      <c r="J806" s="3"/>
      <c r="K806" s="120"/>
      <c r="L806" s="120"/>
      <c r="M806" s="120"/>
    </row>
    <row r="807" spans="2:13" s="1" customFormat="1" x14ac:dyDescent="0.45">
      <c r="B807" s="125"/>
      <c r="C807" s="126"/>
      <c r="D807" s="126"/>
      <c r="E807" s="126"/>
      <c r="G807" s="120"/>
      <c r="H807" s="127"/>
      <c r="I807" s="3"/>
      <c r="J807" s="3"/>
      <c r="K807" s="120"/>
      <c r="L807" s="120"/>
      <c r="M807" s="120"/>
    </row>
    <row r="808" spans="2:13" s="1" customFormat="1" x14ac:dyDescent="0.45">
      <c r="B808" s="125"/>
      <c r="C808" s="126"/>
      <c r="D808" s="126"/>
      <c r="E808" s="126"/>
      <c r="G808" s="120"/>
      <c r="H808" s="127"/>
      <c r="I808" s="3"/>
      <c r="J808" s="3"/>
      <c r="K808" s="120"/>
      <c r="L808" s="120"/>
      <c r="M808" s="120"/>
    </row>
    <row r="809" spans="2:13" s="1" customFormat="1" x14ac:dyDescent="0.45">
      <c r="B809" s="125"/>
      <c r="C809" s="126"/>
      <c r="D809" s="126"/>
      <c r="E809" s="126"/>
      <c r="G809" s="120"/>
      <c r="H809" s="127"/>
      <c r="I809" s="3"/>
      <c r="J809" s="3"/>
      <c r="K809" s="120"/>
      <c r="L809" s="120"/>
      <c r="M809" s="120"/>
    </row>
    <row r="810" spans="2:13" s="1" customFormat="1" x14ac:dyDescent="0.45">
      <c r="B810" s="125"/>
      <c r="C810" s="126"/>
      <c r="D810" s="126"/>
      <c r="E810" s="126"/>
      <c r="G810" s="120"/>
      <c r="H810" s="127"/>
      <c r="I810" s="3"/>
      <c r="J810" s="3"/>
      <c r="K810" s="120"/>
      <c r="L810" s="120"/>
      <c r="M810" s="120"/>
    </row>
    <row r="811" spans="2:13" s="1" customFormat="1" x14ac:dyDescent="0.45">
      <c r="B811" s="125"/>
      <c r="C811" s="126"/>
      <c r="D811" s="126"/>
      <c r="E811" s="126"/>
      <c r="G811" s="120"/>
      <c r="H811" s="127"/>
      <c r="I811" s="3"/>
      <c r="J811" s="3"/>
      <c r="K811" s="120"/>
      <c r="L811" s="120"/>
      <c r="M811" s="120"/>
    </row>
    <row r="812" spans="2:13" s="1" customFormat="1" x14ac:dyDescent="0.45">
      <c r="B812" s="125"/>
      <c r="C812" s="126"/>
      <c r="D812" s="126"/>
      <c r="E812" s="126"/>
      <c r="G812" s="120"/>
      <c r="H812" s="127"/>
      <c r="I812" s="3"/>
      <c r="J812" s="3"/>
      <c r="K812" s="120"/>
      <c r="L812" s="120"/>
      <c r="M812" s="120"/>
    </row>
    <row r="813" spans="2:13" s="1" customFormat="1" x14ac:dyDescent="0.45">
      <c r="B813" s="125"/>
      <c r="C813" s="126"/>
      <c r="D813" s="126"/>
      <c r="E813" s="126"/>
      <c r="G813" s="120"/>
      <c r="H813" s="127"/>
      <c r="I813" s="3"/>
      <c r="J813" s="3"/>
      <c r="K813" s="120"/>
      <c r="L813" s="120"/>
      <c r="M813" s="120"/>
    </row>
    <row r="814" spans="2:13" s="1" customFormat="1" x14ac:dyDescent="0.45">
      <c r="B814" s="125"/>
      <c r="C814" s="126"/>
      <c r="D814" s="126"/>
      <c r="E814" s="126"/>
      <c r="G814" s="120"/>
      <c r="H814" s="127"/>
      <c r="I814" s="3"/>
      <c r="J814" s="3"/>
      <c r="K814" s="120"/>
      <c r="L814" s="120"/>
      <c r="M814" s="120"/>
    </row>
    <row r="815" spans="2:13" s="1" customFormat="1" x14ac:dyDescent="0.45">
      <c r="B815" s="125"/>
      <c r="C815" s="126"/>
      <c r="D815" s="126"/>
      <c r="E815" s="126"/>
      <c r="G815" s="120"/>
      <c r="H815" s="127"/>
      <c r="I815" s="3"/>
      <c r="J815" s="3"/>
      <c r="K815" s="120"/>
      <c r="L815" s="120"/>
      <c r="M815" s="120"/>
    </row>
    <row r="816" spans="2:13" s="1" customFormat="1" x14ac:dyDescent="0.45">
      <c r="B816" s="125"/>
      <c r="C816" s="126"/>
      <c r="D816" s="126"/>
      <c r="E816" s="126"/>
      <c r="G816" s="120"/>
      <c r="H816" s="127"/>
      <c r="I816" s="3"/>
      <c r="J816" s="3"/>
      <c r="K816" s="120"/>
      <c r="L816" s="120"/>
      <c r="M816" s="120"/>
    </row>
    <row r="817" spans="2:13" s="1" customFormat="1" x14ac:dyDescent="0.45">
      <c r="B817" s="125"/>
      <c r="C817" s="126"/>
      <c r="D817" s="126"/>
      <c r="E817" s="126"/>
      <c r="G817" s="120"/>
      <c r="H817" s="127"/>
      <c r="I817" s="3"/>
      <c r="J817" s="3"/>
      <c r="K817" s="120"/>
      <c r="L817" s="120"/>
      <c r="M817" s="120"/>
    </row>
    <row r="818" spans="2:13" s="1" customFormat="1" x14ac:dyDescent="0.45">
      <c r="B818" s="125"/>
      <c r="C818" s="126"/>
      <c r="D818" s="126"/>
      <c r="E818" s="126"/>
      <c r="G818" s="120"/>
      <c r="H818" s="127"/>
      <c r="I818" s="3"/>
      <c r="J818" s="3"/>
      <c r="K818" s="120"/>
      <c r="L818" s="120"/>
      <c r="M818" s="120"/>
    </row>
    <row r="819" spans="2:13" s="1" customFormat="1" x14ac:dyDescent="0.45">
      <c r="B819" s="125"/>
      <c r="C819" s="126"/>
      <c r="D819" s="126"/>
      <c r="E819" s="126"/>
      <c r="G819" s="120"/>
      <c r="H819" s="127"/>
      <c r="I819" s="3"/>
      <c r="J819" s="3"/>
      <c r="K819" s="120"/>
      <c r="L819" s="120"/>
      <c r="M819" s="120"/>
    </row>
    <row r="820" spans="2:13" s="1" customFormat="1" x14ac:dyDescent="0.45">
      <c r="B820" s="125"/>
      <c r="C820" s="126"/>
      <c r="D820" s="126"/>
      <c r="E820" s="126"/>
      <c r="G820" s="120"/>
      <c r="H820" s="127"/>
      <c r="I820" s="3"/>
      <c r="J820" s="3"/>
      <c r="K820" s="120"/>
      <c r="L820" s="120"/>
      <c r="M820" s="120"/>
    </row>
    <row r="821" spans="2:13" s="1" customFormat="1" x14ac:dyDescent="0.45">
      <c r="B821" s="125"/>
      <c r="C821" s="126"/>
      <c r="D821" s="126"/>
      <c r="E821" s="126"/>
      <c r="G821" s="120"/>
      <c r="H821" s="127"/>
      <c r="I821" s="3"/>
      <c r="J821" s="3"/>
      <c r="K821" s="120"/>
      <c r="L821" s="120"/>
      <c r="M821" s="120"/>
    </row>
    <row r="822" spans="2:13" s="1" customFormat="1" x14ac:dyDescent="0.45">
      <c r="B822" s="125"/>
      <c r="C822" s="126"/>
      <c r="D822" s="126"/>
      <c r="E822" s="126"/>
      <c r="G822" s="120"/>
      <c r="H822" s="127"/>
      <c r="I822" s="3"/>
      <c r="J822" s="3"/>
      <c r="K822" s="120"/>
      <c r="L822" s="120"/>
      <c r="M822" s="120"/>
    </row>
    <row r="823" spans="2:13" s="1" customFormat="1" x14ac:dyDescent="0.45">
      <c r="B823" s="125"/>
      <c r="C823" s="126"/>
      <c r="D823" s="126"/>
      <c r="E823" s="126"/>
      <c r="G823" s="120"/>
      <c r="H823" s="127"/>
      <c r="I823" s="3"/>
      <c r="J823" s="3"/>
      <c r="K823" s="120"/>
      <c r="L823" s="120"/>
      <c r="M823" s="120"/>
    </row>
    <row r="824" spans="2:13" s="1" customFormat="1" x14ac:dyDescent="0.45">
      <c r="B824" s="125"/>
      <c r="C824" s="126"/>
      <c r="D824" s="126"/>
      <c r="E824" s="126"/>
      <c r="G824" s="120"/>
      <c r="H824" s="127"/>
      <c r="I824" s="3"/>
      <c r="J824" s="3"/>
      <c r="K824" s="120"/>
      <c r="L824" s="120"/>
      <c r="M824" s="120"/>
    </row>
    <row r="825" spans="2:13" s="1" customFormat="1" x14ac:dyDescent="0.45">
      <c r="B825" s="125"/>
      <c r="C825" s="126"/>
      <c r="D825" s="126"/>
      <c r="E825" s="126"/>
      <c r="G825" s="120"/>
      <c r="H825" s="127"/>
      <c r="I825" s="3"/>
      <c r="J825" s="3"/>
      <c r="K825" s="120"/>
      <c r="L825" s="120"/>
      <c r="M825" s="120"/>
    </row>
    <row r="826" spans="2:13" s="1" customFormat="1" x14ac:dyDescent="0.45">
      <c r="B826" s="125"/>
      <c r="C826" s="126"/>
      <c r="D826" s="126"/>
      <c r="E826" s="126"/>
      <c r="G826" s="120"/>
      <c r="H826" s="127"/>
      <c r="I826" s="3"/>
      <c r="J826" s="3"/>
      <c r="K826" s="120"/>
      <c r="L826" s="120"/>
      <c r="M826" s="120"/>
    </row>
    <row r="827" spans="2:13" s="1" customFormat="1" x14ac:dyDescent="0.45">
      <c r="B827" s="125"/>
      <c r="C827" s="126"/>
      <c r="D827" s="126"/>
      <c r="E827" s="126"/>
      <c r="G827" s="120"/>
      <c r="H827" s="127"/>
      <c r="I827" s="3"/>
      <c r="J827" s="3"/>
      <c r="K827" s="120"/>
      <c r="L827" s="120"/>
      <c r="M827" s="120"/>
    </row>
    <row r="828" spans="2:13" s="1" customFormat="1" x14ac:dyDescent="0.45">
      <c r="B828" s="125"/>
      <c r="C828" s="126"/>
      <c r="D828" s="126"/>
      <c r="E828" s="126"/>
      <c r="G828" s="120"/>
      <c r="H828" s="127"/>
      <c r="I828" s="3"/>
      <c r="J828" s="3"/>
      <c r="K828" s="120"/>
      <c r="L828" s="120"/>
      <c r="M828" s="120"/>
    </row>
    <row r="829" spans="2:13" s="1" customFormat="1" x14ac:dyDescent="0.45">
      <c r="B829" s="125"/>
      <c r="C829" s="126"/>
      <c r="D829" s="126"/>
      <c r="E829" s="126"/>
      <c r="G829" s="120"/>
      <c r="H829" s="127"/>
      <c r="I829" s="3"/>
      <c r="J829" s="3"/>
      <c r="K829" s="120"/>
      <c r="L829" s="120"/>
      <c r="M829" s="120"/>
    </row>
    <row r="830" spans="2:13" s="1" customFormat="1" x14ac:dyDescent="0.45">
      <c r="B830" s="125"/>
      <c r="C830" s="126"/>
      <c r="D830" s="126"/>
      <c r="E830" s="126"/>
      <c r="G830" s="120"/>
      <c r="H830" s="127"/>
      <c r="I830" s="3"/>
      <c r="J830" s="3"/>
      <c r="K830" s="120"/>
      <c r="L830" s="120"/>
      <c r="M830" s="120"/>
    </row>
    <row r="831" spans="2:13" s="1" customFormat="1" x14ac:dyDescent="0.45">
      <c r="B831" s="125"/>
      <c r="C831" s="126"/>
      <c r="D831" s="126"/>
      <c r="E831" s="126"/>
      <c r="G831" s="120"/>
      <c r="H831" s="127"/>
      <c r="I831" s="3"/>
      <c r="J831" s="3"/>
      <c r="K831" s="120"/>
      <c r="L831" s="120"/>
      <c r="M831" s="120"/>
    </row>
    <row r="832" spans="2:13" s="1" customFormat="1" x14ac:dyDescent="0.45">
      <c r="B832" s="125"/>
      <c r="C832" s="126"/>
      <c r="D832" s="126"/>
      <c r="E832" s="126"/>
      <c r="G832" s="120"/>
      <c r="H832" s="127"/>
      <c r="I832" s="3"/>
      <c r="J832" s="3"/>
      <c r="K832" s="120"/>
      <c r="L832" s="120"/>
      <c r="M832" s="120"/>
    </row>
    <row r="833" spans="2:13" s="1" customFormat="1" x14ac:dyDescent="0.45">
      <c r="B833" s="125"/>
      <c r="C833" s="126"/>
      <c r="D833" s="126"/>
      <c r="E833" s="126"/>
      <c r="G833" s="120"/>
      <c r="H833" s="127"/>
      <c r="I833" s="3"/>
      <c r="J833" s="3"/>
      <c r="K833" s="120"/>
      <c r="L833" s="120"/>
      <c r="M833" s="120"/>
    </row>
    <row r="834" spans="2:13" s="1" customFormat="1" x14ac:dyDescent="0.45">
      <c r="B834" s="125"/>
      <c r="C834" s="126"/>
      <c r="D834" s="126"/>
      <c r="E834" s="126"/>
      <c r="G834" s="120"/>
      <c r="H834" s="127"/>
      <c r="I834" s="3"/>
      <c r="J834" s="3"/>
      <c r="K834" s="120"/>
      <c r="L834" s="120"/>
      <c r="M834" s="120"/>
    </row>
    <row r="835" spans="2:13" s="1" customFormat="1" x14ac:dyDescent="0.45">
      <c r="B835" s="125"/>
      <c r="C835" s="126"/>
      <c r="D835" s="126"/>
      <c r="E835" s="126"/>
      <c r="G835" s="120"/>
      <c r="H835" s="127"/>
      <c r="I835" s="3"/>
      <c r="J835" s="3"/>
      <c r="K835" s="120"/>
      <c r="L835" s="120"/>
      <c r="M835" s="120"/>
    </row>
    <row r="836" spans="2:13" s="1" customFormat="1" x14ac:dyDescent="0.45">
      <c r="B836" s="125"/>
      <c r="C836" s="126"/>
      <c r="D836" s="126"/>
      <c r="E836" s="126"/>
      <c r="G836" s="120"/>
      <c r="H836" s="127"/>
      <c r="I836" s="3"/>
      <c r="J836" s="3"/>
      <c r="K836" s="120"/>
      <c r="L836" s="120"/>
      <c r="M836" s="120"/>
    </row>
    <row r="837" spans="2:13" s="1" customFormat="1" x14ac:dyDescent="0.45">
      <c r="B837" s="125"/>
      <c r="C837" s="126"/>
      <c r="D837" s="126"/>
      <c r="E837" s="126"/>
      <c r="G837" s="120"/>
      <c r="H837" s="127"/>
      <c r="I837" s="3"/>
      <c r="J837" s="3"/>
      <c r="K837" s="120"/>
      <c r="L837" s="120"/>
      <c r="M837" s="120"/>
    </row>
    <row r="838" spans="2:13" s="1" customFormat="1" x14ac:dyDescent="0.45">
      <c r="B838" s="125"/>
      <c r="C838" s="126"/>
      <c r="D838" s="126"/>
      <c r="E838" s="126"/>
      <c r="G838" s="120"/>
      <c r="H838" s="127"/>
      <c r="I838" s="3"/>
      <c r="J838" s="3"/>
      <c r="K838" s="120"/>
      <c r="L838" s="120"/>
      <c r="M838" s="120"/>
    </row>
    <row r="839" spans="2:13" s="1" customFormat="1" x14ac:dyDescent="0.45">
      <c r="B839" s="125"/>
      <c r="C839" s="126"/>
      <c r="D839" s="126"/>
      <c r="E839" s="126"/>
      <c r="G839" s="120"/>
      <c r="H839" s="127"/>
      <c r="I839" s="3"/>
      <c r="J839" s="3"/>
      <c r="K839" s="120"/>
      <c r="L839" s="120"/>
      <c r="M839" s="120"/>
    </row>
    <row r="840" spans="2:13" s="1" customFormat="1" x14ac:dyDescent="0.45">
      <c r="B840" s="125"/>
      <c r="C840" s="126"/>
      <c r="D840" s="126"/>
      <c r="E840" s="126"/>
      <c r="G840" s="120"/>
      <c r="H840" s="127"/>
      <c r="I840" s="3"/>
      <c r="J840" s="3"/>
      <c r="K840" s="120"/>
      <c r="L840" s="120"/>
      <c r="M840" s="120"/>
    </row>
    <row r="841" spans="2:13" s="1" customFormat="1" x14ac:dyDescent="0.45">
      <c r="B841" s="125"/>
      <c r="C841" s="126"/>
      <c r="D841" s="126"/>
      <c r="E841" s="126"/>
      <c r="G841" s="120"/>
      <c r="H841" s="127"/>
      <c r="I841" s="3"/>
      <c r="J841" s="3"/>
      <c r="K841" s="120"/>
      <c r="L841" s="120"/>
      <c r="M841" s="120"/>
    </row>
    <row r="842" spans="2:13" s="1" customFormat="1" x14ac:dyDescent="0.45">
      <c r="B842" s="125"/>
      <c r="C842" s="126"/>
      <c r="D842" s="126"/>
      <c r="E842" s="126"/>
      <c r="G842" s="120"/>
      <c r="H842" s="127"/>
      <c r="I842" s="3"/>
      <c r="J842" s="3"/>
      <c r="K842" s="120"/>
      <c r="L842" s="120"/>
      <c r="M842" s="120"/>
    </row>
    <row r="843" spans="2:13" s="1" customFormat="1" x14ac:dyDescent="0.45">
      <c r="B843" s="125"/>
      <c r="C843" s="126"/>
      <c r="D843" s="126"/>
      <c r="E843" s="126"/>
      <c r="G843" s="120"/>
      <c r="H843" s="127"/>
      <c r="I843" s="3"/>
      <c r="J843" s="3"/>
      <c r="K843" s="120"/>
      <c r="L843" s="120"/>
      <c r="M843" s="120"/>
    </row>
    <row r="844" spans="2:13" s="1" customFormat="1" x14ac:dyDescent="0.45">
      <c r="B844" s="125"/>
      <c r="C844" s="126"/>
      <c r="D844" s="126"/>
      <c r="E844" s="126"/>
      <c r="G844" s="120"/>
      <c r="H844" s="127"/>
      <c r="I844" s="3"/>
      <c r="J844" s="3"/>
      <c r="K844" s="120"/>
      <c r="L844" s="120"/>
      <c r="M844" s="120"/>
    </row>
    <row r="845" spans="2:13" s="1" customFormat="1" x14ac:dyDescent="0.45">
      <c r="B845" s="125"/>
      <c r="C845" s="126"/>
      <c r="D845" s="126"/>
      <c r="E845" s="126"/>
      <c r="G845" s="120"/>
      <c r="H845" s="127"/>
      <c r="I845" s="3"/>
      <c r="J845" s="3"/>
      <c r="K845" s="120"/>
      <c r="L845" s="120"/>
      <c r="M845" s="120"/>
    </row>
    <row r="846" spans="2:13" s="1" customFormat="1" x14ac:dyDescent="0.45">
      <c r="B846" s="125"/>
      <c r="C846" s="126"/>
      <c r="D846" s="126"/>
      <c r="E846" s="126"/>
      <c r="G846" s="120"/>
      <c r="H846" s="127"/>
      <c r="I846" s="3"/>
      <c r="J846" s="3"/>
      <c r="K846" s="120"/>
      <c r="L846" s="120"/>
      <c r="M846" s="120"/>
    </row>
    <row r="847" spans="2:13" s="1" customFormat="1" x14ac:dyDescent="0.45">
      <c r="B847" s="125"/>
      <c r="C847" s="126"/>
      <c r="D847" s="126"/>
      <c r="E847" s="126"/>
      <c r="G847" s="120"/>
      <c r="H847" s="127"/>
      <c r="I847" s="3"/>
      <c r="J847" s="3"/>
      <c r="K847" s="120"/>
      <c r="L847" s="120"/>
      <c r="M847" s="120"/>
    </row>
    <row r="848" spans="2:13" s="1" customFormat="1" x14ac:dyDescent="0.45">
      <c r="B848" s="125"/>
      <c r="C848" s="126"/>
      <c r="D848" s="126"/>
      <c r="E848" s="126"/>
      <c r="G848" s="120"/>
      <c r="H848" s="127"/>
      <c r="I848" s="3"/>
      <c r="J848" s="3"/>
      <c r="K848" s="120"/>
      <c r="L848" s="120"/>
      <c r="M848" s="120"/>
    </row>
    <row r="849" spans="2:13" s="1" customFormat="1" x14ac:dyDescent="0.45">
      <c r="B849" s="125"/>
      <c r="C849" s="126"/>
      <c r="D849" s="126"/>
      <c r="E849" s="126"/>
      <c r="G849" s="120"/>
      <c r="H849" s="127"/>
      <c r="I849" s="3"/>
      <c r="J849" s="3"/>
      <c r="K849" s="120"/>
      <c r="L849" s="120"/>
      <c r="M849" s="120"/>
    </row>
    <row r="850" spans="2:13" s="1" customFormat="1" x14ac:dyDescent="0.45">
      <c r="B850" s="125"/>
      <c r="C850" s="126"/>
      <c r="D850" s="126"/>
      <c r="E850" s="126"/>
      <c r="G850" s="120"/>
      <c r="H850" s="127"/>
      <c r="I850" s="3"/>
      <c r="J850" s="3"/>
      <c r="K850" s="120"/>
      <c r="L850" s="120"/>
      <c r="M850" s="120"/>
    </row>
    <row r="851" spans="2:13" s="1" customFormat="1" x14ac:dyDescent="0.45">
      <c r="B851" s="125"/>
      <c r="C851" s="126"/>
      <c r="D851" s="126"/>
      <c r="E851" s="126"/>
      <c r="G851" s="120"/>
      <c r="H851" s="127"/>
      <c r="I851" s="3"/>
      <c r="J851" s="3"/>
      <c r="K851" s="120"/>
      <c r="L851" s="120"/>
      <c r="M851" s="120"/>
    </row>
    <row r="852" spans="2:13" s="1" customFormat="1" x14ac:dyDescent="0.45">
      <c r="B852" s="125"/>
      <c r="C852" s="126"/>
      <c r="D852" s="126"/>
      <c r="E852" s="126"/>
      <c r="G852" s="120"/>
      <c r="H852" s="127"/>
      <c r="I852" s="3"/>
      <c r="J852" s="3"/>
      <c r="K852" s="120"/>
      <c r="L852" s="120"/>
      <c r="M852" s="120"/>
    </row>
    <row r="853" spans="2:13" s="1" customFormat="1" x14ac:dyDescent="0.45">
      <c r="B853" s="125"/>
      <c r="C853" s="126"/>
      <c r="D853" s="126"/>
      <c r="E853" s="126"/>
      <c r="G853" s="120"/>
      <c r="H853" s="127"/>
      <c r="I853" s="3"/>
      <c r="J853" s="3"/>
      <c r="K853" s="120"/>
      <c r="L853" s="120"/>
      <c r="M853" s="120"/>
    </row>
    <row r="854" spans="2:13" s="1" customFormat="1" x14ac:dyDescent="0.45">
      <c r="B854" s="125"/>
      <c r="C854" s="126"/>
      <c r="D854" s="126"/>
      <c r="E854" s="126"/>
      <c r="G854" s="120"/>
      <c r="H854" s="127"/>
      <c r="I854" s="3"/>
      <c r="J854" s="3"/>
      <c r="K854" s="120"/>
      <c r="L854" s="120"/>
      <c r="M854" s="120"/>
    </row>
    <row r="855" spans="2:13" s="1" customFormat="1" x14ac:dyDescent="0.45">
      <c r="B855" s="125"/>
      <c r="C855" s="126"/>
      <c r="D855" s="126"/>
      <c r="E855" s="126"/>
      <c r="G855" s="120"/>
      <c r="H855" s="127"/>
      <c r="I855" s="3"/>
      <c r="J855" s="3"/>
      <c r="K855" s="120"/>
      <c r="L855" s="120"/>
      <c r="M855" s="120"/>
    </row>
    <row r="856" spans="2:13" s="1" customFormat="1" x14ac:dyDescent="0.45">
      <c r="B856" s="125"/>
      <c r="C856" s="126"/>
      <c r="D856" s="126"/>
      <c r="E856" s="126"/>
      <c r="G856" s="120"/>
      <c r="H856" s="127"/>
      <c r="I856" s="3"/>
      <c r="J856" s="3"/>
      <c r="K856" s="120"/>
      <c r="L856" s="120"/>
      <c r="M856" s="120"/>
    </row>
    <row r="857" spans="2:13" s="1" customFormat="1" x14ac:dyDescent="0.45">
      <c r="B857" s="125"/>
      <c r="C857" s="126"/>
      <c r="D857" s="126"/>
      <c r="E857" s="126"/>
      <c r="G857" s="120"/>
      <c r="H857" s="127"/>
      <c r="I857" s="3"/>
      <c r="J857" s="3"/>
      <c r="K857" s="120"/>
      <c r="L857" s="120"/>
      <c r="M857" s="120"/>
    </row>
    <row r="858" spans="2:13" s="1" customFormat="1" x14ac:dyDescent="0.45">
      <c r="B858" s="125"/>
      <c r="C858" s="126"/>
      <c r="D858" s="126"/>
      <c r="E858" s="126"/>
      <c r="G858" s="120"/>
      <c r="H858" s="127"/>
      <c r="I858" s="3"/>
      <c r="J858" s="3"/>
      <c r="K858" s="120"/>
      <c r="L858" s="120"/>
      <c r="M858" s="120"/>
    </row>
    <row r="859" spans="2:13" s="1" customFormat="1" x14ac:dyDescent="0.45">
      <c r="B859" s="125"/>
      <c r="C859" s="126"/>
      <c r="D859" s="126"/>
      <c r="E859" s="126"/>
      <c r="G859" s="120"/>
      <c r="H859" s="127"/>
      <c r="I859" s="3"/>
      <c r="J859" s="3"/>
      <c r="K859" s="120"/>
      <c r="L859" s="120"/>
      <c r="M859" s="120"/>
    </row>
    <row r="860" spans="2:13" s="1" customFormat="1" x14ac:dyDescent="0.45">
      <c r="B860" s="125"/>
      <c r="C860" s="126"/>
      <c r="D860" s="126"/>
      <c r="E860" s="126"/>
      <c r="G860" s="120"/>
      <c r="H860" s="127"/>
      <c r="I860" s="3"/>
      <c r="J860" s="3"/>
      <c r="K860" s="120"/>
      <c r="L860" s="120"/>
      <c r="M860" s="120"/>
    </row>
    <row r="861" spans="2:13" s="1" customFormat="1" x14ac:dyDescent="0.45">
      <c r="B861" s="125"/>
      <c r="C861" s="126"/>
      <c r="D861" s="126"/>
      <c r="E861" s="126"/>
      <c r="G861" s="120"/>
      <c r="H861" s="127"/>
      <c r="I861" s="3"/>
      <c r="J861" s="3"/>
      <c r="K861" s="120"/>
      <c r="L861" s="120"/>
      <c r="M861" s="120"/>
    </row>
    <row r="862" spans="2:13" s="1" customFormat="1" x14ac:dyDescent="0.45">
      <c r="B862" s="125"/>
      <c r="C862" s="126"/>
      <c r="D862" s="126"/>
      <c r="E862" s="126"/>
      <c r="G862" s="120"/>
      <c r="H862" s="127"/>
      <c r="I862" s="3"/>
      <c r="J862" s="3"/>
      <c r="K862" s="120"/>
      <c r="L862" s="120"/>
      <c r="M862" s="120"/>
    </row>
    <row r="863" spans="2:13" s="1" customFormat="1" x14ac:dyDescent="0.45">
      <c r="B863" s="125"/>
      <c r="C863" s="126"/>
      <c r="D863" s="126"/>
      <c r="E863" s="126"/>
      <c r="G863" s="120"/>
      <c r="H863" s="127"/>
      <c r="I863" s="3"/>
      <c r="J863" s="3"/>
      <c r="K863" s="120"/>
      <c r="L863" s="120"/>
      <c r="M863" s="120"/>
    </row>
    <row r="864" spans="2:13" s="1" customFormat="1" x14ac:dyDescent="0.45">
      <c r="B864" s="125"/>
      <c r="C864" s="126"/>
      <c r="D864" s="126"/>
      <c r="E864" s="126"/>
      <c r="G864" s="120"/>
      <c r="H864" s="127"/>
      <c r="I864" s="3"/>
      <c r="J864" s="3"/>
      <c r="K864" s="120"/>
      <c r="L864" s="120"/>
      <c r="M864" s="120"/>
    </row>
    <row r="865" spans="1:13" s="1" customFormat="1" x14ac:dyDescent="0.45">
      <c r="B865" s="125"/>
      <c r="C865" s="126"/>
      <c r="D865" s="126"/>
      <c r="E865" s="126"/>
      <c r="G865" s="120"/>
      <c r="H865" s="127"/>
      <c r="I865" s="3"/>
      <c r="J865" s="3"/>
      <c r="K865" s="120"/>
      <c r="L865" s="120"/>
      <c r="M865" s="120"/>
    </row>
    <row r="866" spans="1:13" s="1" customFormat="1" x14ac:dyDescent="0.45">
      <c r="B866" s="125"/>
      <c r="C866" s="126"/>
      <c r="D866" s="126"/>
      <c r="E866" s="126"/>
      <c r="G866" s="120"/>
      <c r="H866" s="127"/>
      <c r="I866" s="3"/>
      <c r="J866" s="3"/>
      <c r="K866" s="120"/>
      <c r="L866" s="120"/>
      <c r="M866" s="120"/>
    </row>
    <row r="867" spans="1:13" s="1" customFormat="1" x14ac:dyDescent="0.45">
      <c r="B867" s="125"/>
      <c r="C867" s="126"/>
      <c r="D867" s="126"/>
      <c r="E867" s="126"/>
      <c r="G867" s="120"/>
      <c r="H867" s="127"/>
      <c r="I867" s="3"/>
      <c r="J867" s="3"/>
      <c r="K867" s="120"/>
      <c r="L867" s="120"/>
      <c r="M867" s="120"/>
    </row>
    <row r="868" spans="1:13" s="1" customFormat="1" x14ac:dyDescent="0.45">
      <c r="B868" s="125"/>
      <c r="C868" s="126"/>
      <c r="D868" s="126"/>
      <c r="E868" s="126"/>
      <c r="G868" s="120"/>
      <c r="H868" s="127"/>
      <c r="I868" s="3"/>
      <c r="J868" s="3"/>
      <c r="K868" s="120"/>
      <c r="L868" s="120"/>
      <c r="M868" s="120"/>
    </row>
    <row r="878" spans="1:13" x14ac:dyDescent="0.45">
      <c r="A878" s="46"/>
      <c r="B878" s="46"/>
      <c r="C878" s="49"/>
      <c r="D878" s="49"/>
      <c r="E878" s="49"/>
      <c r="F878" s="46"/>
      <c r="G878" s="45"/>
      <c r="H878" s="13"/>
    </row>
    <row r="879" spans="1:13" x14ac:dyDescent="0.45">
      <c r="C879" s="50"/>
      <c r="E879" s="50"/>
      <c r="G879" s="42"/>
    </row>
    <row r="880" spans="1:13" x14ac:dyDescent="0.45">
      <c r="A880" s="19"/>
      <c r="B880" s="52"/>
      <c r="C880" s="50"/>
      <c r="E880" s="50"/>
      <c r="G880" s="42"/>
    </row>
    <row r="881" spans="1:11" x14ac:dyDescent="0.45">
      <c r="A881" s="19"/>
      <c r="B881" s="52"/>
      <c r="C881" s="50"/>
      <c r="E881" s="50"/>
      <c r="G881" s="42"/>
    </row>
    <row r="882" spans="1:11" x14ac:dyDescent="0.45">
      <c r="C882" s="50"/>
      <c r="E882" s="50"/>
      <c r="G882" s="42"/>
    </row>
    <row r="883" spans="1:11" x14ac:dyDescent="0.45">
      <c r="A883" s="194"/>
      <c r="B883" s="194"/>
      <c r="C883" s="194"/>
      <c r="D883" s="194"/>
      <c r="E883" s="194"/>
      <c r="F883" s="194"/>
      <c r="G883" s="194"/>
      <c r="H883" s="194"/>
      <c r="I883" s="44"/>
      <c r="J883" s="44"/>
      <c r="K883" s="43"/>
    </row>
    <row r="884" spans="1:11" x14ac:dyDescent="0.45">
      <c r="C884" s="50"/>
      <c r="E884" s="50"/>
      <c r="G884" s="42"/>
    </row>
    <row r="885" spans="1:11" x14ac:dyDescent="0.45">
      <c r="C885" s="50"/>
      <c r="E885" s="50"/>
      <c r="G885" s="42"/>
    </row>
    <row r="886" spans="1:11" x14ac:dyDescent="0.45">
      <c r="C886" s="50"/>
      <c r="E886" s="50"/>
      <c r="G886" s="42"/>
    </row>
  </sheetData>
  <sheetProtection algorithmName="SHA-256" hashValue="9J+JrVYnyxaiyGLx/x0ne7z26sRzpYP8A8z34Jz4W7Q=" saltValue="vQVqifnk6l9cnUuVwpuiTg==" spinCount="100000" sheet="1" objects="1" scenarios="1" sort="0"/>
  <protectedRanges>
    <protectedRange algorithmName="SHA-256" hashValue="DuiVkGNzSjVhzjVbj86fdqukHWaADJCVgoyaGzGnTMM=" saltValue="5SQr1SV2FNS5OatNmXnGaQ==" spinCount="100000" sqref="K2:Q2 M1:Q1 M3:Q3 K5:Q1048576" name="Verification"/>
    <protectedRange algorithmName="SHA-256" hashValue="WXOjxpNlhKZjaikuzELFNu8ZdccBnriTYYWx680Q1mg=" saltValue="XJGPv3gG/g4eRxGUTnhKIw==" spinCount="100000" sqref="E5:H477" name="Funding"/>
    <protectedRange algorithmName="SHA-256" hashValue="DuiVkGNzSjVhzjVbj86fdqukHWaADJCVgoyaGzGnTMM=" saltValue="5SQr1SV2FNS5OatNmXnGaQ==" spinCount="100000" sqref="K4" name="Verification_1"/>
    <protectedRange algorithmName="SHA-256" hashValue="DuiVkGNzSjVhzjVbj86fdqukHWaADJCVgoyaGzGnTMM=" saltValue="5SQr1SV2FNS5OatNmXnGaQ==" spinCount="100000" sqref="L4" name="Verification_2"/>
    <protectedRange algorithmName="SHA-256" hashValue="DuiVkGNzSjVhzjVbj86fdqukHWaADJCVgoyaGzGnTMM=" saltValue="5SQr1SV2FNS5OatNmXnGaQ==" spinCount="100000" sqref="M4" name="Verification_3"/>
    <protectedRange algorithmName="SHA-256" hashValue="DuiVkGNzSjVhzjVbj86fdqukHWaADJCVgoyaGzGnTMM=" saltValue="5SQr1SV2FNS5OatNmXnGaQ==" spinCount="100000" sqref="N4" name="Verification_4"/>
    <protectedRange algorithmName="SHA-256" hashValue="DuiVkGNzSjVhzjVbj86fdqukHWaADJCVgoyaGzGnTMM=" saltValue="5SQr1SV2FNS5OatNmXnGaQ==" spinCount="100000" sqref="O4" name="Verification_5"/>
    <protectedRange algorithmName="SHA-256" hashValue="DuiVkGNzSjVhzjVbj86fdqukHWaADJCVgoyaGzGnTMM=" saltValue="5SQr1SV2FNS5OatNmXnGaQ==" spinCount="100000" sqref="P4" name="Verification_6"/>
    <protectedRange algorithmName="SHA-256" hashValue="DuiVkGNzSjVhzjVbj86fdqukHWaADJCVgoyaGzGnTMM=" saltValue="5SQr1SV2FNS5OatNmXnGaQ==" spinCount="100000" sqref="Q4" name="Verification_7"/>
    <protectedRange algorithmName="SHA-256" hashValue="DuiVkGNzSjVhzjVbj86fdqukHWaADJCVgoyaGzGnTMM=" saltValue="5SQr1SV2FNS5OatNmXnGaQ==" spinCount="100000" sqref="K1" name="Verification_8"/>
    <protectedRange algorithmName="SHA-256" hashValue="DuiVkGNzSjVhzjVbj86fdqukHWaADJCVgoyaGzGnTMM=" saltValue="5SQr1SV2FNS5OatNmXnGaQ==" spinCount="100000" sqref="K3" name="Verification_9"/>
    <protectedRange algorithmName="SHA-256" hashValue="DuiVkGNzSjVhzjVbj86fdqukHWaADJCVgoyaGzGnTMM=" saltValue="5SQr1SV2FNS5OatNmXnGaQ==" spinCount="100000" sqref="L1" name="Verification_10"/>
    <protectedRange algorithmName="SHA-256" hashValue="DuiVkGNzSjVhzjVbj86fdqukHWaADJCVgoyaGzGnTMM=" saltValue="5SQr1SV2FNS5OatNmXnGaQ==" spinCount="100000" sqref="L3" name="Verification_11"/>
  </protectedRanges>
  <mergeCells count="5">
    <mergeCell ref="A883:H883"/>
    <mergeCell ref="A1:I1"/>
    <mergeCell ref="A2:I2"/>
    <mergeCell ref="G3:H3"/>
    <mergeCell ref="B3:D3"/>
  </mergeCells>
  <conditionalFormatting sqref="M3">
    <cfRule type="containsText" dxfId="61" priority="30" operator="containsText" text="Cost-Share Error!">
      <formula>NOT(ISERROR(SEARCH("Cost-Share Error!",M3)))</formula>
    </cfRule>
  </conditionalFormatting>
  <conditionalFormatting sqref="M1:M2">
    <cfRule type="containsText" dxfId="60" priority="29" operator="containsText" text="Cost-Share Error!">
      <formula>NOT(ISERROR(SEARCH("Cost-Share Error!",M1)))</formula>
    </cfRule>
  </conditionalFormatting>
  <conditionalFormatting sqref="N3">
    <cfRule type="containsText" dxfId="59" priority="28" operator="containsText" text="Cost-Share Error!">
      <formula>NOT(ISERROR(SEARCH("Cost-Share Error!",N3)))</formula>
    </cfRule>
  </conditionalFormatting>
  <conditionalFormatting sqref="N1:N2">
    <cfRule type="containsText" dxfId="58" priority="27" operator="containsText" text="Cost-Share Error!">
      <formula>NOT(ISERROR(SEARCH("Cost-Share Error!",N1)))</formula>
    </cfRule>
  </conditionalFormatting>
  <conditionalFormatting sqref="G1:G1048576">
    <cfRule type="cellIs" dxfId="57" priority="10" operator="lessThan">
      <formula>0</formula>
    </cfRule>
    <cfRule type="beginsWith" dxfId="56" priority="5" operator="beginsWith" text="Cell Value &lt; 0">
      <formula>LEFT(G1,LEN("Cell Value &lt; 0"))="Cell Value &lt; 0"</formula>
    </cfRule>
    <cfRule type="beginsWith" dxfId="55" priority="2" operator="beginsWith" text="Cell Value &lt; 0">
      <formula>LEFT(G1,LEN("Cell Value &lt; 0"))="Cell Value &lt; 0"</formula>
    </cfRule>
    <cfRule type="beginsWith" dxfId="54" priority="1" operator="beginsWith" text="Cell Value &lt; 0">
      <formula>LEFT(G1,LEN("Cell Value &lt; 0"))="Cell Value &lt; 0"</formula>
    </cfRule>
  </conditionalFormatting>
  <conditionalFormatting sqref="L1:L1048576">
    <cfRule type="beginsWith" dxfId="53" priority="3" operator="beginsWith" text="Complète">
      <formula>LEFT(L1,LEN("Complète"))="Complète"</formula>
    </cfRule>
    <cfRule type="beginsWith" dxfId="52" priority="4" operator="beginsWith" text="Incomplète">
      <formula>LEFT(L1,LEN("Incomplète"))="Incomplète"</formula>
    </cfRule>
  </conditionalFormatting>
  <conditionalFormatting sqref="K1:K1048576">
    <cfRule type="beginsWith" dxfId="51" priority="26" operator="beginsWith" text="Erreur de partage des coûts">
      <formula>LEFT(K1,LEN("Erreur de partage des coûts"))="Erreur de partage des coûts"</formula>
    </cfRule>
  </conditionalFormatting>
  <dataValidations xWindow="1355" yWindow="589" count="29">
    <dataValidation type="decimal" errorStyle="information" allowBlank="1" showInputMessage="1" showErrorMessage="1" errorTitle="Excessive Numerical Value" error="The amount exceeds a value of one million (1,000,000). Please ensure your values are correct. " sqref="E478:E1048576 E3" xr:uid="{BBF21837-8F67-4515-8FFF-7E8EB37355E3}">
      <formula1>0</formula1>
      <formula2>1000000</formula2>
    </dataValidation>
    <dataValidation type="whole" allowBlank="1" showInputMessage="1" showErrorMessage="1" sqref="D478:D1048576" xr:uid="{16CCE1C5-D9A6-4D56-9925-2ABF1A7E152A}">
      <formula1>0</formula1>
      <formula2>1000000</formula2>
    </dataValidation>
    <dataValidation allowBlank="1" showInputMessage="1" sqref="H478:H1048576 H2:H4" xr:uid="{6CA229C8-A83C-491C-8445-B2EB31B47C6E}"/>
    <dataValidation type="decimal" errorStyle="information" allowBlank="1" showInputMessage="1" showErrorMessage="1" errorTitle="Excessive Numerical Value" error="The amount exceeds a value of one million (1,000,000). Please ensure your values are correct. " promptTitle="Instructions" prompt="Please input a valid numerical value for the cost per single unit._x000a__x000a_A unit can describe a good (e.g. cameras) or a service (e.g. installation of cameras). " sqref="C477" xr:uid="{A4730770-A056-4165-9CB1-05843B1D410A}">
      <formula1>0</formula1>
      <formula2>1000000</formula2>
    </dataValidation>
    <dataValidation type="decimal" errorStyle="information" allowBlank="1" showInputMessage="1" showErrorMessage="1" errorTitle="Excessive Numerical Value" error="The amount exceeds a value of one million (1,000,000). Please ensure your values are correct. " promptTitle="Instruction" prompt="Please provide the necessary amount of units for this item._x000a__x000a_Number of units can be described as number of physical goods or number of hours of labour/instruction." sqref="D477" xr:uid="{C5125747-CFEB-4538-B0FC-8B765205E4DC}">
      <formula1>0</formula1>
      <formula2>1000000</formula2>
    </dataValidation>
    <dataValidation allowBlank="1" showInputMessage="1" showErrorMessage="1" promptTitle="Instruction" prompt="Please insert the name which accurately describes your expense. Your budget item's name should match your quote to avoid delays. _x000a__x000a_Additional information related to the expense, can be added to the optional comments column 'K'." sqref="A477" xr:uid="{1B35B23F-C6F2-499A-8E5C-863BC9FD47D4}"/>
    <dataValidation allowBlank="1" showInputMessage="1" showErrorMessage="1" promptTitle="Formula Locked" prompt="This field is automatically calculated for your convenience." sqref="F5:F477" xr:uid="{AA812EAD-0656-4125-8912-AAACD8F8D46B}"/>
    <dataValidation allowBlank="1" showInputMessage="1" showErrorMessage="1" errorTitle="Invalid Cost-Share Breakdown" error="Please revise your calculations in column G and H. _x000a__x000a_Public Safety Canada's contribution cannont exceed 50% of eligible expenditures. " promptTitle="Automated Field" prompt="This field is automatically calculated for your convenience and should not be modified._x000a__x000a_No action is required in column 'I'. " sqref="O1:O3 O5:O1048576" xr:uid="{168E6A49-0713-402C-90C4-8AED1A9AC4EC}"/>
    <dataValidation allowBlank="1" showInputMessage="1" showErrorMessage="1" promptTitle="Description" prompt="Dépenses liées au projet telles que mentionnées dans le(s) devis que vous avez choisi(s)._x000a__x000a_Des informations supplémentaires sur les dépenses peuvent être ajoutées dans la colonne « J » si nécessaire." sqref="A4" xr:uid="{FCFBD344-9B6B-4C33-AE78-436122CB7ECF}"/>
    <dataValidation allowBlank="1" showInputMessage="1" showErrorMessage="1" promptTitle="Description" prompt="Les catégories de dépenses sont définies dans les modalités de programmes. Veuillez vous référer à l'étape 2 de l'onglet « 1. Instructions »." sqref="B4" xr:uid="{B4DB9292-F42E-4F7A-880F-83272AE3A5EF}"/>
    <dataValidation allowBlank="1" showInputMessage="1" showErrorMessage="1" promptTitle="Description" prompt="Un coût unitaire est la dépense totale engagée pour se procurer une unité individuelle de biens ou de services._x000a__x000a_Le coût par unité peut décrire soit le coût d'un article individuel (par exemple, un bien), soit un taux horaire (par exemple, un service). " sqref="C4" xr:uid="{B1E4FD81-2AB6-4F7C-80B7-D734B712F665}"/>
    <dataValidation allowBlank="1" showInputMessage="1" showErrorMessage="1" promptTitle="Description" prompt="Quantité du bien ou du service, représentée sous forme d'« unités » génériques. _x000a__x000a_Les unités peuvent décrire soit la quantité de biens, soit la quantité d'heures (par exemple, le service)." sqref="D4" xr:uid="{CDA5AE16-6AF4-4E69-8C78-0EB8A0396BE0}"/>
    <dataValidation errorStyle="information" allowBlank="1" showInputMessage="1" showErrorMessage="1" errorTitle="Excessive Numerical Value" error="The amount exceeds a value of one million (1,000,000). Please ensure your values are correct. " promptTitle="Description" prompt="Il s'agit du coût total de la dépense, représenté par le produit du coût par unité (colonne « C ») et du nombre d'unités (colonne « D »)._x000a__x000a_Cette colonne est calculée automatiquement." sqref="E4" xr:uid="{BF4516FC-4BCE-4446-82C3-24EEC46A1A0A}"/>
    <dataValidation allowBlank="1" showInputMessage="1" showErrorMessage="1" promptTitle="Description" prompt="Représente la contribution financière de votre organisation à votre projet. Les organisations doivent contribuer à 30 % du coût total du projet" sqref="G4" xr:uid="{5783DC8B-76BB-4202-B31C-C405005F4E8E}"/>
    <dataValidation allowBlank="1" showInputMessage="1" showErrorMessage="1" promptTitle="Description" prompt="Nom du fournisseur qui a fait le devis. Veuillez utiliser le nom de l'entreprise qui figure sur le devis." sqref="I4" xr:uid="{438285BC-BC7C-4363-844D-6AB6A354C9EA}"/>
    <dataValidation allowBlank="1" showInputMessage="1" showErrorMessage="1" promptTitle="Description" prompt="Facultatif. Des informations supplémentaires sur les dépenses peuvent être ajoutées dans cette colonne si nécessaire." sqref="J4" xr:uid="{A6FA5C5F-99E0-4AB8-A7A2-CA78F968D737}"/>
    <dataValidation allowBlank="1" showInputMessage="1" showErrorMessage="1" promptTitle="Description" prompt="Cette vérification se fait automatiquement. Se référer aux instructions budgétaires._x000a__x000a_Si une erreur de partage des coûts est constatée, veuillez réviser les colonnes « G » et « H ». La somme des colonnes G et H doit être égale à la valeur de la colonne E." sqref="K4" xr:uid="{2D18E55E-3A8F-4180-800A-A3CC9AFB7BF4}"/>
    <dataValidation allowBlank="1" showInputMessage="1" showErrorMessage="1" promptTitle="Description" prompt="Cette vérification se fait automatiquement. Se référer aux instructions budgétaires._x000a__x000a_Assurez-vous que TOUTES les lignes sont marquées comme « Complété ». Sinon elles ne font pas partie du calcul global et peuvent entraîner des inexactitudes budgétaires." sqref="L4" xr:uid="{E3A5022B-0E55-42F0-851D-01B8D9C575EA}"/>
    <dataValidation allowBlank="1" showInputMessage="1" showErrorMessage="1" errorTitle="Invalid Cost-Share Breakdown" error="Please revise your calculations in column G and H. _x000a__x000a_Public Safety Canada's contribution cannont exceed 50% of eligible expenditures. " promptTitle="Domaine automatisé" prompt="Calculé automatiquement pour votre commodité et ne doit pas être modifié._x000a__x000a_Aucune action n'est requise dans la colonne « I ». " sqref="O4" xr:uid="{8422F93D-5181-4161-8F7F-8584E35A8969}"/>
    <dataValidation allowBlank="1" showInputMessage="1" showErrorMessage="1" promptTitle="Formule barrée" prompt="Ce champ est calculé automatiquement pour votre commodité." sqref="E5:E477" xr:uid="{AC50CD12-AC78-40F1-9028-34542EE14D6F}"/>
    <dataValidation allowBlank="1" showInputMessage="1" showErrorMessage="1" promptTitle="Instruction" prompt="Indiquez le nom du fournisseur qui a établi le devis pour cette dépense." sqref="I5:I477" xr:uid="{45EA8456-6B94-44DD-B7B9-1FA33460EBA6}"/>
    <dataValidation allowBlank="1" showInputMessage="1" showErrorMessage="1" promptTitle="Instruction" prompt="Facultatif. Des informations supplémentaires sur les dépenses peuvent être ajoutées dans cette case si nécessaire." sqref="J5:J477" xr:uid="{397C05B0-10E4-46CF-96F5-F80B05307E46}"/>
    <dataValidation allowBlank="1" showInputMessage="1" showErrorMessage="1" promptTitle="Instruction" prompt="Veuillez insérer le nom qui décrit précisément votre item. Pour éviter tout retard, le nom de votre item doit correspondre à votre devis._x000a__x000a_Des informations supplémentaires concernant l'item peuvent être ajoutées dans la colonne facultative &quot;J&quot;." sqref="A5:A476" xr:uid="{5B0E135B-9B5A-44BB-9157-3AD442666A5A}"/>
    <dataValidation allowBlank="1" showInputMessage="1" showErrorMessage="1" promptTitle="Instruction" prompt="Veuillez saisir une valeur numérique valide pour le coût par unité._x000a_Une unité peut décrire un bien (par exemple des caméras) ou un service (par exemple l'installation de caméras)._x000a_" sqref="C5:C476" xr:uid="{CBCA1839-CC20-41CA-8117-13BA17839417}"/>
    <dataValidation allowBlank="1" showInputMessage="1" showErrorMessage="1" promptTitle="Instruction" prompt="Veuillez indiquer le nombre d'unités nécessaires pour ce poste._x000a__x000a_Le nombre d'unités peut être décrit comme le nombre de biens physiques ou le nombre d'heures de travail/d'instruction._x000a_" sqref="D5:D476" xr:uid="{96A3610B-3624-4185-A13A-41847D01044C}"/>
    <dataValidation allowBlank="1" showInputMessage="1" showErrorMessage="1" promptTitle="Erreur de validation" prompt="Ce message d'erreur est automatique. _x000a__x000a_Si une erreur de partage de coûts est identifiée, consultez les instructions pour résoudre cette erreur._x000a_" sqref="K5:K477" xr:uid="{2F9BB2B8-7177-465C-AA33-763C0855CAC5}"/>
    <dataValidation allowBlank="1" showInputMessage="1" showErrorMessage="1" promptTitle="Erreur de validation" prompt="Cette vérification est automatique. Si cette ligne est utilisée, assurez vous de compléter tous les champs obligatoires de celle-ci et qu'une catégorie de coûts est indiquée._x000a_Seules les lignes de dépenses complétées sont incluses dans le calcul du budget_x000a_" sqref="L5:L477" xr:uid="{4DE0983C-676E-4502-BD89-6491927E0B2D}"/>
    <dataValidation allowBlank="1" showInputMessage="1" showErrorMessage="1" promptTitle="Calcul automatique" prompt="Ce champ est calculé automatiquement pour votre commodité._x000a__x000a_MODIFIEZ SI:_x000a_- Votre organisation couvre plus de 30% de la dépense." sqref="G5:G477" xr:uid="{1A4C06F6-D204-47A7-89B3-9A02FB8AA50A}"/>
    <dataValidation allowBlank="1" showInputMessage="1" showErrorMessage="1" promptTitle="Calcul automatique" prompt="Ce champ est calculé automatiquement pour votre commodité._x000a_Les montants de financement de Sécurité publique Canada doivent être inférieurs ou égaux à 70 % du coût total de la dépense et ne peuvent excéder 1 500 000 $." sqref="H5:H477" xr:uid="{FA674A7D-D5C0-4E90-9DD3-F05E2E8E2C4B}"/>
  </dataValidations>
  <hyperlinks>
    <hyperlink ref="B3:D3" location="Instructions_Categories" display="Please refer to instructions for how to add and categorize your expenses." xr:uid="{FB7EF0A0-4291-4E7B-81FF-5304BFDC384C}"/>
  </hyperlinks>
  <pageMargins left="0.7" right="0.7" top="0.75" bottom="0.75" header="0.3" footer="0.3"/>
  <pageSetup orientation="portrait" horizontalDpi="200" verticalDpi="200" r:id="rId1"/>
  <headerFooter>
    <oddHeader>&amp;R&amp;"Calibri"&amp;10&amp;K008000 Unclassified | Non classifié&amp;1#_x000D_</oddHeader>
    <oddFooter>&amp;R_x000D_&amp;1#&amp;"Calibri"&amp;10&amp;K008000 Unclassified | Non classifié</oddFooter>
  </headerFooter>
  <drawing r:id="rId2"/>
  <tableParts count="1">
    <tablePart r:id="rId3"/>
  </tableParts>
  <extLst>
    <ext xmlns:x14="http://schemas.microsoft.com/office/spreadsheetml/2009/9/main" uri="{CCE6A557-97BC-4b89-ADB6-D9C93CAAB3DF}">
      <x14:dataValidations xmlns:xm="http://schemas.microsoft.com/office/excel/2006/main" xWindow="1355" yWindow="589" count="2">
        <x14:dataValidation type="list" allowBlank="1" showInputMessage="1" showErrorMessage="1" promptTitle="Instruction" prompt="Please select the expense category for each requested item. " xr:uid="{A1BBD0E3-B587-422A-8EB9-D5833282C8D0}">
          <x14:formula1>
            <xm:f>'4. Résumé budgétaire'!$B$4:$B$8</xm:f>
          </x14:formula1>
          <xm:sqref>B477</xm:sqref>
        </x14:dataValidation>
        <x14:dataValidation type="list" allowBlank="1" showInputMessage="1" showErrorMessage="1" promptTitle="Instruction" prompt="Veuillez sélectionner la catégorie de dépenses pour chaque poste demandé." xr:uid="{D258235B-C5E0-4264-8479-5AA7E4E29D91}">
          <x14:formula1>
            <xm:f>'4. Résumé budgétaire'!$B$4:$B$8</xm:f>
          </x14:formula1>
          <xm:sqref>B5:B476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ACEDB-412B-4021-9D8A-B570F8F0BBA6}">
  <sheetPr>
    <tabColor rgb="FF00B0F0"/>
  </sheetPr>
  <dimension ref="A1:H22"/>
  <sheetViews>
    <sheetView workbookViewId="0">
      <selection activeCell="D10" sqref="D10"/>
    </sheetView>
  </sheetViews>
  <sheetFormatPr baseColWidth="10" defaultColWidth="0" defaultRowHeight="14.25" zeroHeight="1" x14ac:dyDescent="0.45"/>
  <cols>
    <col min="1" max="1" width="4.73046875" style="199" customWidth="1"/>
    <col min="2" max="2" width="47.73046875" style="5" customWidth="1"/>
    <col min="3" max="3" width="23.265625" style="5" customWidth="1"/>
    <col min="4" max="4" width="29.73046875" style="5" customWidth="1"/>
    <col min="5" max="5" width="40.3984375" style="5" customWidth="1"/>
    <col min="6" max="6" width="55.86328125" style="5" customWidth="1"/>
    <col min="7" max="7" width="9.1328125" style="201" customWidth="1"/>
    <col min="8" max="8" width="0" hidden="1" customWidth="1"/>
    <col min="9" max="16384" width="9.1328125" hidden="1"/>
  </cols>
  <sheetData>
    <row r="1" spans="1:7" s="90" customFormat="1" ht="26.25" customHeight="1" x14ac:dyDescent="0.45">
      <c r="A1" s="199"/>
      <c r="B1" s="220" t="s">
        <v>91</v>
      </c>
      <c r="C1" s="220"/>
      <c r="D1" s="220"/>
      <c r="E1" s="220"/>
      <c r="F1" s="220"/>
      <c r="G1" s="201"/>
    </row>
    <row r="2" spans="1:7" s="90" customFormat="1" ht="28.9" customHeight="1" thickBot="1" x14ac:dyDescent="0.5">
      <c r="A2" s="199"/>
      <c r="B2" s="220"/>
      <c r="C2" s="220"/>
      <c r="D2" s="220"/>
      <c r="E2" s="220"/>
      <c r="F2" s="220"/>
      <c r="G2" s="201"/>
    </row>
    <row r="3" spans="1:7" s="88" customFormat="1" ht="20.25" thickTop="1" thickBot="1" x14ac:dyDescent="0.65">
      <c r="A3" s="199"/>
      <c r="B3" s="221" t="s">
        <v>1</v>
      </c>
      <c r="C3" s="222"/>
      <c r="D3" s="222"/>
      <c r="E3" s="222"/>
      <c r="F3" s="223"/>
      <c r="G3" s="201"/>
    </row>
    <row r="4" spans="1:7" s="88" customFormat="1" ht="70.5" customHeight="1" x14ac:dyDescent="0.45">
      <c r="A4" s="199"/>
      <c r="B4" s="224" t="s">
        <v>118</v>
      </c>
      <c r="C4" s="225"/>
      <c r="D4" s="225"/>
      <c r="E4" s="225"/>
      <c r="F4" s="226"/>
      <c r="G4" s="201"/>
    </row>
    <row r="5" spans="1:7" s="88" customFormat="1" ht="75.400000000000006" customHeight="1" x14ac:dyDescent="0.45">
      <c r="A5" s="199"/>
      <c r="B5" s="227"/>
      <c r="C5" s="228"/>
      <c r="D5" s="228"/>
      <c r="E5" s="228"/>
      <c r="F5" s="229"/>
      <c r="G5" s="201"/>
    </row>
    <row r="6" spans="1:7" s="88" customFormat="1" ht="21.75" customHeight="1" thickBot="1" x14ac:dyDescent="0.5">
      <c r="A6" s="199"/>
      <c r="B6" s="91" t="s">
        <v>92</v>
      </c>
      <c r="C6" s="33"/>
      <c r="D6" s="112" t="s">
        <v>120</v>
      </c>
      <c r="E6" s="92"/>
      <c r="F6" s="93"/>
      <c r="G6" s="201"/>
    </row>
    <row r="7" spans="1:7" s="88" customFormat="1" ht="18.399999999999999" thickBot="1" x14ac:dyDescent="0.6">
      <c r="A7" s="199"/>
      <c r="B7" s="230" t="s">
        <v>95</v>
      </c>
      <c r="C7" s="231"/>
      <c r="D7" s="231"/>
      <c r="E7" s="231"/>
      <c r="F7" s="232"/>
      <c r="G7" s="201"/>
    </row>
    <row r="8" spans="1:7" s="88" customFormat="1" x14ac:dyDescent="0.45">
      <c r="A8" s="199"/>
      <c r="B8" s="94" t="s">
        <v>93</v>
      </c>
      <c r="C8" s="95" t="s">
        <v>94</v>
      </c>
      <c r="D8" s="96" t="s">
        <v>96</v>
      </c>
      <c r="E8" s="97" t="s">
        <v>1</v>
      </c>
      <c r="F8" s="113" t="s">
        <v>97</v>
      </c>
      <c r="G8" s="201"/>
    </row>
    <row r="9" spans="1:7" s="88" customFormat="1" ht="21.75" customHeight="1" thickBot="1" x14ac:dyDescent="0.5">
      <c r="A9" s="199"/>
      <c r="B9" s="233" t="s">
        <v>98</v>
      </c>
      <c r="C9" s="234"/>
      <c r="D9" s="98">
        <f>SUM('4. Résumé budgétaire'!C10)</f>
        <v>0</v>
      </c>
      <c r="E9" s="214" t="s">
        <v>119</v>
      </c>
      <c r="F9" s="215"/>
      <c r="G9" s="201"/>
    </row>
    <row r="10" spans="1:7" s="88" customFormat="1" ht="20.25" customHeight="1" thickTop="1" thickBot="1" x14ac:dyDescent="0.5">
      <c r="A10" s="199"/>
      <c r="B10" s="99" t="s">
        <v>99</v>
      </c>
      <c r="C10" s="100">
        <v>0.05</v>
      </c>
      <c r="D10" s="101">
        <f>SUM(D9*C10)</f>
        <v>0</v>
      </c>
      <c r="E10" s="214"/>
      <c r="F10" s="215"/>
      <c r="G10" s="201"/>
    </row>
    <row r="11" spans="1:7" s="88" customFormat="1" ht="20.25" customHeight="1" thickTop="1" thickBot="1" x14ac:dyDescent="0.5">
      <c r="A11" s="199"/>
      <c r="B11" s="115" t="s">
        <v>100</v>
      </c>
      <c r="C11" s="114"/>
      <c r="D11" s="101">
        <f>SUM(D10*C11)</f>
        <v>0</v>
      </c>
      <c r="E11" s="214"/>
      <c r="F11" s="215"/>
      <c r="G11" s="201"/>
    </row>
    <row r="12" spans="1:7" s="88" customFormat="1" ht="15" thickTop="1" thickBot="1" x14ac:dyDescent="0.5">
      <c r="A12" s="199"/>
      <c r="B12" s="202" t="s">
        <v>121</v>
      </c>
      <c r="C12" s="203"/>
      <c r="D12" s="102">
        <f>SUM(D10-D11)</f>
        <v>0</v>
      </c>
      <c r="E12" s="214"/>
      <c r="F12" s="215"/>
      <c r="G12" s="201"/>
    </row>
    <row r="13" spans="1:7" s="88" customFormat="1" ht="15" thickTop="1" thickBot="1" x14ac:dyDescent="0.5">
      <c r="A13" s="199"/>
      <c r="B13" s="99" t="s">
        <v>101</v>
      </c>
      <c r="C13" s="100">
        <f>IF($C$6='PST Rates'!B5,'PST Rates'!C5, IF($C$6='PST Rates'!B6,'PST Rates'!C6, IF($C$6='PST Rates'!B7,'PST Rates'!C7, IF($C$6='PST Rates'!B8,'PST Rates'!C8, IF($C$6='PST Rates'!B9,'PST Rates'!C9, IF($C$6='PST Rates'!B10,'PST Rates'!C10, IF($C$6='PST Rates'!B11,'PST Rates'!C11, IF($C$6='PST Rates'!B12,'PST Rates'!C12, IF($C$6='PST Rates'!B13,'PST Rates'!C13, IF($C$6='PST Rates'!B14,'PST Rates'!C14, IF($C$6='PST Rates'!B15,'PST Rates'!C15, IF($C$6='PST Rates'!B16,'PST Rates'!C16, IF($C$6='PST Rates'!B17,'PST Rates'!C17, 'PST Rates'!C4 ) ) ) ) ) ) ) ) ) ) ) ) )</f>
        <v>0</v>
      </c>
      <c r="D13" s="101">
        <f>SUM(D9*C13)</f>
        <v>0</v>
      </c>
      <c r="E13" s="214"/>
      <c r="F13" s="215"/>
      <c r="G13" s="201"/>
    </row>
    <row r="14" spans="1:7" s="88" customFormat="1" ht="15" thickTop="1" thickBot="1" x14ac:dyDescent="0.5">
      <c r="A14" s="199"/>
      <c r="B14" s="99" t="s">
        <v>102</v>
      </c>
      <c r="C14" s="89"/>
      <c r="D14" s="101">
        <f>SUM(D13*C14)</f>
        <v>0</v>
      </c>
      <c r="E14" s="214"/>
      <c r="F14" s="215"/>
      <c r="G14" s="201"/>
    </row>
    <row r="15" spans="1:7" s="88" customFormat="1" ht="14.65" thickTop="1" x14ac:dyDescent="0.45">
      <c r="A15" s="199"/>
      <c r="B15" s="204" t="s">
        <v>122</v>
      </c>
      <c r="C15" s="205"/>
      <c r="D15" s="102">
        <f>SUM(D13-D14)</f>
        <v>0</v>
      </c>
      <c r="E15" s="214"/>
      <c r="F15" s="215"/>
      <c r="G15" s="201"/>
    </row>
    <row r="16" spans="1:7" s="88" customFormat="1" ht="21" customHeight="1" x14ac:dyDescent="0.45">
      <c r="A16" s="199"/>
      <c r="B16" s="206" t="s">
        <v>123</v>
      </c>
      <c r="C16" s="207"/>
      <c r="D16" s="103">
        <f>SUM(D12+D15)+D17</f>
        <v>0</v>
      </c>
      <c r="E16" s="214"/>
      <c r="F16" s="215"/>
      <c r="G16" s="201"/>
    </row>
    <row r="17" spans="1:7" s="88" customFormat="1" x14ac:dyDescent="0.45">
      <c r="A17" s="199"/>
      <c r="B17" s="206" t="s">
        <v>124</v>
      </c>
      <c r="C17" s="207"/>
      <c r="D17" s="104"/>
      <c r="E17" s="214"/>
      <c r="F17" s="215"/>
      <c r="G17" s="201"/>
    </row>
    <row r="18" spans="1:7" s="90" customFormat="1" ht="14.65" thickBot="1" x14ac:dyDescent="0.5">
      <c r="A18" s="199"/>
      <c r="B18" s="218"/>
      <c r="C18" s="219"/>
      <c r="D18" s="219"/>
      <c r="E18" s="216"/>
      <c r="F18" s="217"/>
      <c r="G18" s="201"/>
    </row>
    <row r="19" spans="1:7" s="88" customFormat="1" ht="14.65" customHeight="1" thickTop="1" x14ac:dyDescent="0.45">
      <c r="A19" s="199"/>
      <c r="B19" s="208" t="s">
        <v>103</v>
      </c>
      <c r="C19" s="209"/>
      <c r="D19" s="209"/>
      <c r="E19" s="209"/>
      <c r="F19" s="210"/>
      <c r="G19" s="201"/>
    </row>
    <row r="20" spans="1:7" s="88" customFormat="1" ht="14.65" thickBot="1" x14ac:dyDescent="0.5">
      <c r="A20" s="199"/>
      <c r="B20" s="211"/>
      <c r="C20" s="212"/>
      <c r="D20" s="212"/>
      <c r="E20" s="212"/>
      <c r="F20" s="213"/>
      <c r="G20" s="201"/>
    </row>
    <row r="21" spans="1:7" s="90" customFormat="1" x14ac:dyDescent="0.45">
      <c r="A21" s="199"/>
      <c r="B21" s="200"/>
      <c r="C21" s="200"/>
      <c r="D21" s="200"/>
      <c r="E21" s="200"/>
      <c r="F21" s="200"/>
      <c r="G21" s="201"/>
    </row>
    <row r="22" spans="1:7" s="88" customFormat="1" hidden="1" x14ac:dyDescent="0.45">
      <c r="A22" s="199"/>
      <c r="B22" s="147"/>
      <c r="C22" s="147"/>
      <c r="D22" s="147"/>
      <c r="E22" s="147"/>
      <c r="F22" s="147"/>
      <c r="G22" s="201"/>
    </row>
  </sheetData>
  <sheetProtection algorithmName="SHA-256" hashValue="CW0gcSIzAnx/UNEoN6n2LSesnVscxCSommCyOvKX57M=" saltValue="FUHJNHNGWngtinUt6iNrSQ==" spinCount="100000" sheet="1" objects="1" scenarios="1"/>
  <protectedRanges>
    <protectedRange algorithmName="SHA-256" hashValue="B3IgwGux4sLUPPgqPAokDDDXm2ZkoVFyvdRICcC50JU=" saltValue="6F6PQDOB//LQX6TR0eLMnQ==" spinCount="100000" sqref="B1:D5 F1:F22 E1:E8 E12:E22 E9:E10 B7:D22 B6 D6" name="TaxLock_1_5"/>
    <protectedRange algorithmName="SHA-256" hashValue="B3IgwGux4sLUPPgqPAokDDDXm2ZkoVFyvdRICcC50JU=" saltValue="6F6PQDOB//LQX6TR0eLMnQ==" spinCount="100000" sqref="C6" name="TaxLock_2"/>
  </protectedRanges>
  <mergeCells count="16">
    <mergeCell ref="A1:A1048576"/>
    <mergeCell ref="B21:F21"/>
    <mergeCell ref="G1:G1048576"/>
    <mergeCell ref="B12:C12"/>
    <mergeCell ref="B15:C15"/>
    <mergeCell ref="B16:C16"/>
    <mergeCell ref="B17:C17"/>
    <mergeCell ref="B19:F20"/>
    <mergeCell ref="E9:F18"/>
    <mergeCell ref="B18:D18"/>
    <mergeCell ref="B1:F2"/>
    <mergeCell ref="B3:D3"/>
    <mergeCell ref="E3:F3"/>
    <mergeCell ref="B4:F5"/>
    <mergeCell ref="B7:F7"/>
    <mergeCell ref="B9:C9"/>
  </mergeCells>
  <dataValidations count="6">
    <dataValidation allowBlank="1" showInputMessage="1" showErrorMessage="1" promptTitle="Instructions" prompt="Veuillez utiliser le menu déroulant ci-dessus pour remplir ce champ" sqref="C13" xr:uid="{6C9818A5-B864-4743-AB93-D57436240C08}"/>
    <dataValidation type="custom" operator="equal" allowBlank="1" showInputMessage="1" showErrorMessage="1" errorTitle="Invalid GST" error="Federal GST is 5% in all provinces and territories." promptTitle="Instructions" prompt="La taxe fédérale est mieux connue sous le nom de la taxe sur les produits et services (TPS). Lorsqu'elle est applicable, elle représente toujours 5% des biens et services vendus." sqref="C10" xr:uid="{37BAE54A-AEF9-408C-B734-47F79A86D84B}">
      <formula1>OR(C10=0, C10=0.05)</formula1>
    </dataValidation>
    <dataValidation type="decimal" allowBlank="1" showInputMessage="1" showErrorMessage="1" errorTitle="Invalid Percentage Amount" error="Please enter a percentage amount between 0% and 100%." promptTitle="Instructions" prompt="Veuillez inscrire le pourcentage de remboursement de taxe de vente fédérale (TPS) auquel votre organisation a droit." sqref="C11" xr:uid="{B787E530-BAE6-4919-9044-1D1274643E66}">
      <formula1>0</formula1>
      <formula2>1</formula2>
    </dataValidation>
    <dataValidation type="decimal" allowBlank="1" showInputMessage="1" showErrorMessage="1" errorTitle="Invalid Percentage Amount" error="Please enter a percentage amount between 0% and 100%. " promptTitle="Instructions" prompt="Veuillez inscrire le pourcentage de remboursement de la taxe de vente procinviale (TVP) auquel votre organisation à droit." sqref="C14" xr:uid="{E1D3C51D-8082-4F50-9E60-8CCAF7A4AE43}">
      <formula1>0</formula1>
      <formula2>1</formula2>
    </dataValidation>
    <dataValidation allowBlank="1" showInputMessage="1" showErrorMessage="1" promptTitle="Description" prompt="Ce montant équivaut à ce qui ne sera pas remboursé par l'Agence du revenu du Canada et doit être inclus dans votre coût total de projet._x000a__x000a_Ce montant est inclus automatiquement dans votre résumé budgétaire. Aucune action supplémentaire n'est requise." sqref="D16" xr:uid="{9DEED459-3968-4FBF-86B8-76FE3A92411F}"/>
    <dataValidation allowBlank="1" showInputMessage="1" showErrorMessage="1" promptTitle="Description" prompt="Ce montant est calculé automatiquement en fonction des postes budgétaires entrés dans votre budget. _x000a__x000a_Veuillez vous assurer que votre budget et que votre résumé budgétaire n'indique aucune erreur." sqref="D9" xr:uid="{EF9D2FF7-F990-41CA-9969-349765037C27}"/>
  </dataValidations>
  <hyperlinks>
    <hyperlink ref="F8" r:id="rId1" xr:uid="{B3C38625-0607-4ABA-A5B0-39FE989C53A0}"/>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Invalid" error="Please enter a valid province or territory using the drop-down menu." promptTitle="Instructions" prompt="Veuillez sélectionner la province ou le territoire de votre organisation pour déterminer les taxes de vente applicables dans votre juridiction._x000a__x000a_Si votre juridiction a une TVH, votre TPS est de 5 % et votre TVP est la TVH moins la TPS (TVH-TPS = TVP)." xr:uid="{66630201-1292-4938-BB15-03ACD73C1C1C}">
          <x14:formula1>
            <xm:f>'PST Rates'!$B$4:$B$17</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970C-4C54-44B0-8A0E-086127113520}">
  <sheetPr>
    <tabColor rgb="FF0070C0"/>
  </sheetPr>
  <dimension ref="A1:AD35"/>
  <sheetViews>
    <sheetView showGridLines="0" zoomScale="110" zoomScaleNormal="110" workbookViewId="0">
      <selection activeCell="G9" sqref="G9"/>
    </sheetView>
  </sheetViews>
  <sheetFormatPr baseColWidth="10" defaultColWidth="9" defaultRowHeight="14.25" x14ac:dyDescent="0.45"/>
  <cols>
    <col min="1" max="1" width="9" style="5"/>
    <col min="2" max="2" width="47.1328125" style="5" customWidth="1"/>
    <col min="3" max="4" width="30.59765625" style="5" customWidth="1"/>
    <col min="5" max="5" width="39.86328125" style="5" customWidth="1"/>
    <col min="6" max="6" width="10.265625" style="5" customWidth="1"/>
    <col min="7" max="10" width="9" style="5"/>
    <col min="11" max="11" width="9" style="5" customWidth="1"/>
    <col min="12" max="16384" width="9" style="5"/>
  </cols>
  <sheetData>
    <row r="1" spans="1:30" ht="83.65" customHeight="1" x14ac:dyDescent="0.45">
      <c r="B1" s="244" t="s">
        <v>117</v>
      </c>
      <c r="C1" s="244"/>
      <c r="D1" s="244"/>
      <c r="E1" s="244"/>
      <c r="F1" s="10"/>
    </row>
    <row r="2" spans="1:30" ht="19.899999999999999" thickBot="1" x14ac:dyDescent="0.65">
      <c r="B2" s="245" t="s">
        <v>132</v>
      </c>
      <c r="C2" s="245"/>
      <c r="D2" s="245"/>
      <c r="E2" s="245"/>
    </row>
    <row r="3" spans="1:30" ht="39" customHeight="1" thickBot="1" x14ac:dyDescent="0.5">
      <c r="A3" s="12"/>
      <c r="B3" s="148" t="s">
        <v>41</v>
      </c>
      <c r="C3" s="149" t="s">
        <v>104</v>
      </c>
      <c r="D3" s="150" t="s">
        <v>105</v>
      </c>
      <c r="E3" s="151" t="s">
        <v>106</v>
      </c>
    </row>
    <row r="4" spans="1:30" ht="20.100000000000001" customHeight="1" x14ac:dyDescent="0.45">
      <c r="A4" s="12"/>
      <c r="B4" s="152" t="s">
        <v>43</v>
      </c>
      <c r="C4" s="7">
        <f>SUMIF('2. Budget'!$B:$B, "Équipement de renforcement de la sécurité physique", '2. Budget'!E:E)</f>
        <v>0</v>
      </c>
      <c r="D4" s="7">
        <f>SUMIF('2. Budget'!$B:$B, "Équipement de renforcement de la sécurité physique",'2. Budget'!G:G)</f>
        <v>0</v>
      </c>
      <c r="E4" s="15">
        <f>SUMIF('2. Budget'!$B:$B, "Équipement de renforcement de la sécurité physique",'2. Budget'!H:H)</f>
        <v>0</v>
      </c>
      <c r="F4" s="67"/>
      <c r="G4" s="68"/>
      <c r="H4" s="68"/>
      <c r="I4" s="68"/>
      <c r="J4" s="68"/>
      <c r="K4" s="68"/>
    </row>
    <row r="5" spans="1:30" ht="25.5" customHeight="1" x14ac:dyDescent="0.45">
      <c r="A5" s="12"/>
      <c r="B5" s="153" t="s">
        <v>44</v>
      </c>
      <c r="C5" s="7">
        <f>SUMIF('2. Budget'!$B:$B, "Rénovations mineures et équipement supplémentaire", '2. Budget'!E:E)</f>
        <v>0</v>
      </c>
      <c r="D5" s="7">
        <f>SUMIF('2. Budget'!$B:$B, "Rénovations mineures et équipement supplémentaire",'2. Budget'!G:G)</f>
        <v>0</v>
      </c>
      <c r="E5" s="16">
        <f>SUMIF('2. Budget'!$B:$B, "Rénovations mineures et équipement supplémentaire",'2. Budget'!H:H)</f>
        <v>0</v>
      </c>
      <c r="F5" s="67"/>
      <c r="G5" s="68"/>
      <c r="H5" s="68"/>
      <c r="I5" s="68"/>
      <c r="J5" s="68"/>
      <c r="K5" s="68"/>
    </row>
    <row r="6" spans="1:30" ht="20.100000000000001" customHeight="1" x14ac:dyDescent="0.45">
      <c r="A6" s="11"/>
      <c r="B6" s="154" t="s">
        <v>46</v>
      </c>
      <c r="C6" s="7">
        <f>SUMIF('2. Budget'!$B:$B, "Planification", '2. Budget'!E:E)</f>
        <v>0</v>
      </c>
      <c r="D6" s="7">
        <f>SUMIF('2. Budget'!$B:$B, "Planification",'2. Budget'!G:G)</f>
        <v>0</v>
      </c>
      <c r="E6" s="16">
        <f>SUMIF('2. Budget'!$B:$B, "Planification",'2. Budget'!H:H)</f>
        <v>0</v>
      </c>
      <c r="F6" s="67"/>
      <c r="G6" s="68"/>
      <c r="H6" s="68"/>
      <c r="I6" s="68"/>
      <c r="J6" s="68"/>
      <c r="K6" s="68"/>
    </row>
    <row r="7" spans="1:30" ht="20.100000000000001" customHeight="1" x14ac:dyDescent="0.45">
      <c r="A7" s="12"/>
      <c r="B7" s="155" t="s">
        <v>50</v>
      </c>
      <c r="C7" s="65">
        <f>SUMIF('2. Budget'!$B:$B, "Formation", '2. Budget'!E:E)</f>
        <v>0</v>
      </c>
      <c r="D7" s="65">
        <f>SUMIF('2. Budget'!$B:$B, "Formation",'2. Budget'!G:G)</f>
        <v>0</v>
      </c>
      <c r="E7" s="66">
        <f>SUMIF('2. Budget'!$B:$B, "Formation",'2. Budget'!H:H)</f>
        <v>0</v>
      </c>
      <c r="F7" s="67"/>
      <c r="G7" s="68"/>
      <c r="H7" s="68"/>
      <c r="I7" s="68"/>
      <c r="J7" s="68"/>
      <c r="K7" s="68"/>
    </row>
    <row r="8" spans="1:30" ht="20.100000000000001" customHeight="1" thickBot="1" x14ac:dyDescent="0.5">
      <c r="A8" s="12"/>
      <c r="B8" s="156" t="s">
        <v>48</v>
      </c>
      <c r="C8" s="65">
        <f>SUMIF('2. Budget'!$B:$B, "Personnel de sécurité", '2. Budget'!E:E)</f>
        <v>0</v>
      </c>
      <c r="D8" s="77">
        <f>SUMIF('2. Budget'!$B:$B, "Personnel de sécurité",'2. Budget'!G:G)</f>
        <v>0</v>
      </c>
      <c r="E8" s="76">
        <f>SUMIF('2. Budget'!$B:$B, "Personnel de sécurité",'2. Budget'!H:H)</f>
        <v>0</v>
      </c>
    </row>
    <row r="9" spans="1:30" s="1" customFormat="1" ht="20.100000000000001" customHeight="1" thickBot="1" x14ac:dyDescent="0.6">
      <c r="A9" s="5"/>
      <c r="B9" s="157" t="s">
        <v>107</v>
      </c>
      <c r="C9" s="105"/>
      <c r="D9" s="78">
        <v>0</v>
      </c>
      <c r="E9" s="79">
        <v>0</v>
      </c>
      <c r="F9" s="158" t="s">
        <v>125</v>
      </c>
      <c r="G9" s="159"/>
      <c r="H9" s="159"/>
      <c r="I9" s="159"/>
      <c r="J9" s="159"/>
      <c r="K9" s="159"/>
      <c r="L9" s="159"/>
      <c r="M9" s="159"/>
      <c r="N9" s="159"/>
      <c r="O9" s="159"/>
      <c r="P9" s="159"/>
      <c r="Q9" s="159"/>
      <c r="R9" s="159"/>
      <c r="S9" s="5"/>
      <c r="T9" s="5"/>
      <c r="U9" s="5"/>
      <c r="V9" s="5"/>
      <c r="W9" s="5"/>
      <c r="X9" s="5"/>
      <c r="Y9" s="5"/>
      <c r="Z9" s="5"/>
      <c r="AA9" s="5"/>
      <c r="AB9" s="5"/>
      <c r="AC9" s="5"/>
      <c r="AD9" s="5"/>
    </row>
    <row r="10" spans="1:30" s="1" customFormat="1" ht="20.100000000000001" customHeight="1" x14ac:dyDescent="0.45">
      <c r="A10" s="5"/>
      <c r="B10" s="160" t="s">
        <v>108</v>
      </c>
      <c r="C10" s="80">
        <f>SUM(C4:C8)-(C9)</f>
        <v>0</v>
      </c>
      <c r="D10" s="81">
        <f>SUM(D4:D9)</f>
        <v>0</v>
      </c>
      <c r="E10" s="82">
        <f>SUM(E4:E9)</f>
        <v>0</v>
      </c>
      <c r="F10" s="161"/>
      <c r="G10" s="68"/>
      <c r="H10" s="68"/>
      <c r="I10" s="68"/>
      <c r="J10" s="68"/>
      <c r="K10" s="68"/>
      <c r="L10" s="5"/>
      <c r="M10" s="5"/>
      <c r="N10" s="5"/>
      <c r="O10" s="5"/>
      <c r="P10" s="5"/>
      <c r="Q10" s="5"/>
      <c r="R10" s="5"/>
      <c r="S10" s="5"/>
      <c r="T10" s="5"/>
      <c r="U10" s="5"/>
      <c r="V10" s="5"/>
      <c r="W10" s="5"/>
      <c r="X10" s="5"/>
      <c r="Y10" s="5"/>
      <c r="Z10" s="5"/>
      <c r="AA10" s="5"/>
      <c r="AB10" s="5"/>
      <c r="AC10" s="5"/>
      <c r="AD10" s="5"/>
    </row>
    <row r="11" spans="1:30" s="1" customFormat="1" ht="20.100000000000001" customHeight="1" thickBot="1" x14ac:dyDescent="0.5">
      <c r="A11" s="5"/>
      <c r="B11" s="162" t="s">
        <v>109</v>
      </c>
      <c r="C11" s="83">
        <f>'3. Calculatrice de taxes'!D16</f>
        <v>0</v>
      </c>
      <c r="D11" s="83">
        <f>IF(D10&gt;0, '3. Calculatrice de taxes'!D16*0.3, 0)</f>
        <v>0</v>
      </c>
      <c r="E11" s="84">
        <f>IF(E10&gt;0, '3. Calculatrice de taxes'!D16*0.7, 0)</f>
        <v>0</v>
      </c>
      <c r="F11" s="161"/>
      <c r="G11" s="68"/>
      <c r="H11" s="68"/>
      <c r="I11" s="68"/>
      <c r="J11" s="68"/>
      <c r="K11" s="68"/>
      <c r="L11" s="5"/>
      <c r="M11" s="5"/>
      <c r="N11" s="5"/>
      <c r="O11" s="5"/>
      <c r="P11" s="5"/>
      <c r="Q11" s="5"/>
      <c r="R11" s="5"/>
      <c r="S11" s="5"/>
      <c r="T11" s="5"/>
      <c r="U11" s="5"/>
      <c r="V11" s="5"/>
      <c r="W11" s="5"/>
      <c r="X11" s="5"/>
      <c r="Y11" s="5"/>
      <c r="Z11" s="5"/>
      <c r="AA11" s="5"/>
      <c r="AB11" s="5"/>
      <c r="AC11" s="5"/>
      <c r="AD11" s="5"/>
    </row>
    <row r="12" spans="1:30" s="1" customFormat="1" ht="20.100000000000001" customHeight="1" thickBot="1" x14ac:dyDescent="0.5">
      <c r="A12" s="11"/>
      <c r="B12" s="163" t="s">
        <v>110</v>
      </c>
      <c r="C12" s="85">
        <f>C10+C11</f>
        <v>0</v>
      </c>
      <c r="D12" s="86">
        <f>D10+D11</f>
        <v>0</v>
      </c>
      <c r="E12" s="87">
        <f>'PST Rates'!B24</f>
        <v>0</v>
      </c>
      <c r="F12" s="164"/>
      <c r="G12" s="5"/>
      <c r="H12" s="5"/>
      <c r="I12" s="5"/>
      <c r="J12" s="5"/>
      <c r="K12" s="5"/>
      <c r="L12" s="5"/>
      <c r="M12" s="5"/>
      <c r="N12" s="5"/>
      <c r="O12" s="5"/>
      <c r="P12" s="5"/>
      <c r="Q12" s="5"/>
      <c r="R12" s="5"/>
      <c r="S12" s="5"/>
      <c r="T12" s="5"/>
      <c r="U12" s="5"/>
      <c r="V12" s="5"/>
      <c r="W12" s="5"/>
      <c r="X12" s="5"/>
      <c r="Y12" s="5"/>
      <c r="Z12" s="5"/>
      <c r="AA12" s="5"/>
      <c r="AB12" s="5"/>
      <c r="AC12" s="5"/>
      <c r="AD12" s="5"/>
    </row>
    <row r="13" spans="1:30" s="1" customFormat="1" ht="40.15" customHeight="1" thickBot="1" x14ac:dyDescent="0.5">
      <c r="A13" s="5"/>
      <c r="B13" s="246" t="s">
        <v>126</v>
      </c>
      <c r="C13" s="247"/>
      <c r="D13" s="247"/>
      <c r="E13" s="248"/>
      <c r="F13" s="11"/>
      <c r="G13" s="165"/>
      <c r="H13" s="165"/>
      <c r="I13" s="5"/>
      <c r="J13" s="5"/>
      <c r="K13" s="5"/>
      <c r="L13" s="5"/>
      <c r="M13" s="5"/>
      <c r="N13" s="5"/>
      <c r="O13" s="5"/>
      <c r="P13" s="5"/>
      <c r="Q13" s="5"/>
      <c r="R13" s="5"/>
      <c r="S13" s="5"/>
      <c r="T13" s="5"/>
      <c r="U13" s="5"/>
      <c r="V13" s="5"/>
      <c r="W13" s="5"/>
      <c r="X13" s="5"/>
      <c r="Y13" s="5"/>
      <c r="Z13" s="5"/>
      <c r="AA13" s="5"/>
      <c r="AB13" s="5"/>
      <c r="AC13" s="5"/>
      <c r="AD13" s="5"/>
    </row>
    <row r="14" spans="1:30" s="1" customFormat="1" ht="20.100000000000001" customHeight="1" thickBot="1" x14ac:dyDescent="0.5">
      <c r="A14" s="5"/>
      <c r="B14" s="166"/>
      <c r="C14" s="166"/>
      <c r="D14" s="166"/>
      <c r="E14" s="166"/>
      <c r="F14" s="5"/>
      <c r="G14" s="5"/>
      <c r="H14" s="5"/>
      <c r="I14" s="5"/>
      <c r="J14" s="5"/>
      <c r="K14" s="5"/>
      <c r="L14" s="5"/>
      <c r="M14" s="5"/>
      <c r="N14" s="5"/>
      <c r="O14" s="5"/>
      <c r="P14" s="5"/>
      <c r="Q14" s="5"/>
      <c r="R14" s="5"/>
      <c r="S14" s="5"/>
      <c r="T14" s="5"/>
      <c r="U14" s="5"/>
      <c r="V14" s="5"/>
      <c r="W14" s="5"/>
      <c r="X14" s="5"/>
      <c r="Y14" s="5"/>
      <c r="Z14" s="5"/>
      <c r="AA14" s="5"/>
      <c r="AB14" s="5"/>
      <c r="AC14" s="5"/>
      <c r="AD14" s="5"/>
    </row>
    <row r="15" spans="1:30" s="1" customFormat="1" ht="20.100000000000001" customHeight="1" x14ac:dyDescent="0.45">
      <c r="A15" s="5"/>
      <c r="B15" s="167" t="s">
        <v>111</v>
      </c>
      <c r="C15" s="116">
        <f>C12</f>
        <v>0</v>
      </c>
      <c r="D15" s="168" t="s">
        <v>131</v>
      </c>
      <c r="E15" s="169"/>
      <c r="F15" s="5"/>
      <c r="G15" s="5"/>
      <c r="H15" s="5"/>
      <c r="I15" s="5"/>
      <c r="J15" s="5"/>
      <c r="K15" s="5"/>
      <c r="L15" s="5"/>
      <c r="M15" s="5"/>
      <c r="N15" s="5"/>
      <c r="O15" s="5"/>
      <c r="P15" s="5"/>
      <c r="Q15" s="5"/>
      <c r="R15" s="5"/>
      <c r="S15" s="5"/>
      <c r="T15" s="5"/>
      <c r="U15" s="5"/>
      <c r="V15" s="5"/>
      <c r="W15" s="5"/>
      <c r="X15" s="5"/>
      <c r="Y15" s="5"/>
      <c r="Z15" s="5"/>
      <c r="AA15" s="5"/>
      <c r="AB15" s="5"/>
      <c r="AC15" s="5"/>
      <c r="AD15" s="5"/>
    </row>
    <row r="16" spans="1:30" s="1" customFormat="1" ht="20.100000000000001" customHeight="1" thickBot="1" x14ac:dyDescent="0.5">
      <c r="A16" s="5"/>
      <c r="B16" s="170" t="s">
        <v>112</v>
      </c>
      <c r="C16" s="63">
        <f>IF(OR(C19="ÉCHEC",C20="ÉCHEC",C21="ÉCHEC",C22="ÉCHEC"),"ERREUR(S) PRÉSENTE(S)!",E12)</f>
        <v>0</v>
      </c>
      <c r="D16" s="168" t="s">
        <v>131</v>
      </c>
      <c r="E16" s="169"/>
      <c r="F16" s="5"/>
      <c r="G16" s="5"/>
      <c r="H16" s="5"/>
      <c r="I16" s="5"/>
      <c r="J16" s="5"/>
      <c r="K16" s="5"/>
      <c r="L16" s="5"/>
      <c r="M16" s="5"/>
      <c r="N16" s="5"/>
      <c r="O16" s="5"/>
      <c r="P16" s="5"/>
      <c r="Q16" s="5"/>
      <c r="R16" s="5"/>
      <c r="S16" s="5"/>
      <c r="T16" s="5"/>
      <c r="U16" s="5"/>
      <c r="V16" s="5"/>
      <c r="W16" s="5"/>
      <c r="X16" s="5"/>
      <c r="Y16" s="5"/>
      <c r="Z16" s="5"/>
      <c r="AA16" s="5"/>
      <c r="AB16" s="5"/>
      <c r="AC16" s="5"/>
      <c r="AD16" s="5"/>
    </row>
    <row r="17" spans="1:30" s="1" customFormat="1" ht="20.100000000000001" customHeight="1" thickBot="1" x14ac:dyDescent="0.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s="1" customFormat="1" ht="30" customHeight="1" thickBot="1" x14ac:dyDescent="0.5">
      <c r="A18" s="5"/>
      <c r="B18" s="171" t="s">
        <v>113</v>
      </c>
      <c r="C18" s="241" t="s">
        <v>127</v>
      </c>
      <c r="D18" s="242"/>
      <c r="E18" s="243"/>
      <c r="F18" s="5"/>
      <c r="G18" s="238" t="s">
        <v>116</v>
      </c>
      <c r="H18" s="239"/>
      <c r="I18" s="239"/>
      <c r="J18" s="240"/>
      <c r="K18" s="5"/>
      <c r="L18" s="5"/>
      <c r="M18" s="5"/>
      <c r="N18" s="5"/>
      <c r="O18" s="5"/>
      <c r="P18" s="5"/>
      <c r="Q18" s="5"/>
      <c r="R18" s="5"/>
      <c r="S18" s="5"/>
      <c r="T18" s="5"/>
      <c r="U18" s="5"/>
      <c r="V18" s="5"/>
      <c r="W18" s="5"/>
      <c r="X18" s="5"/>
      <c r="Y18" s="5"/>
      <c r="Z18" s="5"/>
      <c r="AA18" s="5"/>
      <c r="AB18" s="5"/>
      <c r="AC18" s="5"/>
      <c r="AD18" s="5"/>
    </row>
    <row r="19" spans="1:30" s="1" customFormat="1" ht="33.75" customHeight="1" x14ac:dyDescent="0.45">
      <c r="A19" s="12"/>
      <c r="B19" s="172" t="s">
        <v>114</v>
      </c>
      <c r="C19" s="249" t="str">
        <f>IF(C12&gt;2142857.143, "AVERTISSEMENT - Votre projet dépasse la limite de contribution fédérale de $1,500,000. Les dépenses éligibles ne seront couvertes que dans cette limite.","OK - La contribution fédérale couvre toutes les dépenses éligibles de votre budget.")</f>
        <v>OK - La contribution fédérale couvre toutes les dépenses éligibles de votre budget.</v>
      </c>
      <c r="D19" s="250"/>
      <c r="E19" s="251"/>
      <c r="F19" s="5"/>
      <c r="G19" s="5"/>
      <c r="H19" s="5"/>
      <c r="I19" s="5"/>
      <c r="J19" s="5"/>
      <c r="K19" s="5"/>
      <c r="L19" s="5"/>
      <c r="M19" s="5"/>
      <c r="N19" s="5"/>
      <c r="O19" s="5"/>
      <c r="P19" s="5"/>
      <c r="Q19" s="5"/>
      <c r="R19" s="5"/>
      <c r="S19" s="5"/>
      <c r="T19" s="5"/>
      <c r="U19" s="5"/>
      <c r="V19" s="5"/>
      <c r="W19" s="5"/>
      <c r="X19" s="5"/>
      <c r="Y19" s="5"/>
      <c r="Z19" s="5"/>
      <c r="AA19" s="5"/>
      <c r="AB19" s="5"/>
      <c r="AC19" s="5"/>
      <c r="AD19" s="5"/>
    </row>
    <row r="20" spans="1:30" s="1" customFormat="1" ht="29.25" customHeight="1" x14ac:dyDescent="0.45">
      <c r="A20" s="5"/>
      <c r="B20" s="173" t="s">
        <v>115</v>
      </c>
      <c r="C20" s="252" t="str">
        <f>IF(OR(E12&gt;1500000, D12&lt;0.3*C12, E12&gt;0.7*C12), "ÉCHEC - Erreur identifiée ! Le financement fédéral ne peut excéder 1 500 000 $ ou 70 % du coût total. Veuillez revoir votre budget.","OK - Aucune erreur identifiée. La contribution fédérale pour ce projet est dans les limites.")</f>
        <v>OK - Aucune erreur identifiée. La contribution fédérale pour ce projet est dans les limites.</v>
      </c>
      <c r="D20" s="253"/>
      <c r="E20" s="254"/>
      <c r="F20" s="14" t="str">
        <f>IF(C20="FAIL - Error Identified! The calculated Federal Contribution Amount (with or without taxes) exceeds limit of $100,000. Please revise your budget.", "FAIL", "PASS")</f>
        <v>PASS</v>
      </c>
      <c r="G20" s="5"/>
      <c r="H20" s="5"/>
      <c r="I20" s="5"/>
      <c r="J20" s="5"/>
      <c r="K20" s="5"/>
      <c r="L20" s="5"/>
      <c r="M20" s="5"/>
      <c r="N20" s="5"/>
      <c r="O20" s="5"/>
      <c r="P20" s="5"/>
      <c r="Q20" s="5"/>
      <c r="R20" s="5"/>
      <c r="S20" s="5"/>
      <c r="T20" s="5"/>
      <c r="U20" s="5"/>
      <c r="V20" s="5"/>
      <c r="W20" s="5"/>
      <c r="X20" s="5"/>
      <c r="Y20" s="5"/>
      <c r="Z20" s="5"/>
      <c r="AA20" s="5"/>
      <c r="AB20" s="5"/>
      <c r="AC20" s="5"/>
      <c r="AD20" s="5"/>
    </row>
    <row r="21" spans="1:30" s="107" customFormat="1" ht="30.75" customHeight="1" x14ac:dyDescent="0.45">
      <c r="A21" s="6"/>
      <c r="B21" s="8" t="s">
        <v>129</v>
      </c>
      <c r="C21" s="255" t="str">
        <f>IF('2. Budget'!K2&gt;0, "ÉCHEC - Erreur(s) de partage des coûts identifiées ! Veuillez réviser votre budget en utilisant la colonne Vérification 1 du budget pour de l'aide.","OK - Aucune erreur identifiée. Le partage des coûts pour chaque ligne de dépense est distribué adéquatement.")</f>
        <v>OK - Aucune erreur identifiée. Le partage des coûts pour chaque ligne de dépense est distribué adéquatement.</v>
      </c>
      <c r="D21" s="256"/>
      <c r="E21" s="257"/>
      <c r="F21" s="14" t="str">
        <f>IF(C21="ÉCHEC - Erreur(s) de partage des coûts identifiées ! Veuillez réviser votre budget en utilisant la colonne Vérification 1 du budget pour de l'aide.", "FAIL", "PASS")</f>
        <v>PASS</v>
      </c>
      <c r="G21" s="6"/>
      <c r="H21" s="6"/>
      <c r="I21" s="6"/>
      <c r="J21" s="6"/>
      <c r="K21" s="6"/>
      <c r="L21" s="6"/>
      <c r="M21" s="6"/>
      <c r="N21" s="6"/>
      <c r="O21" s="6"/>
      <c r="P21" s="6"/>
      <c r="Q21" s="6"/>
      <c r="R21" s="6"/>
      <c r="S21" s="6"/>
      <c r="T21" s="6"/>
      <c r="U21" s="6"/>
      <c r="V21" s="6"/>
      <c r="W21" s="6"/>
      <c r="X21" s="6"/>
      <c r="Y21" s="6"/>
      <c r="Z21" s="6"/>
      <c r="AA21" s="6"/>
      <c r="AB21" s="6"/>
      <c r="AC21" s="6"/>
      <c r="AD21" s="6"/>
    </row>
    <row r="22" spans="1:30" s="107" customFormat="1" ht="36" customHeight="1" x14ac:dyDescent="0.45">
      <c r="A22" s="6"/>
      <c r="B22" s="8" t="s">
        <v>128</v>
      </c>
      <c r="C22" s="255" t="str">
        <f>IF('2. Budget'!L2&gt;0, "ÉCHEC - Erreur(s) identifiée(s)! Une ligne ou plus ne sont pas calculées. Veuillez utiliser la colonne Vérification 2 du budget pour de l'aide","OK - Aucune erreur identifiée. Aucune ligne incomplète. Tous les postes de dépense sont inclus dans les calculs.")</f>
        <v>OK - Aucune erreur identifiée. Aucune ligne incomplète. Tous les postes de dépense sont inclus dans les calculs.</v>
      </c>
      <c r="D22" s="256"/>
      <c r="E22" s="257"/>
      <c r="F22" s="14" t="str">
        <f>IF(C22="ÉCHEC - Erreur(s) identifiée(s) ! Une ligne ou plus ne sont pas calculées. Veuillez utiliser la colonne Vérification 2 du budget pour de l'aide.", "FAIL", "PASS")</f>
        <v>PASS</v>
      </c>
      <c r="G22" s="6"/>
      <c r="H22" s="6"/>
      <c r="I22" s="6"/>
      <c r="J22" s="6"/>
      <c r="K22" s="6"/>
      <c r="L22" s="6"/>
      <c r="M22" s="6"/>
      <c r="N22" s="6"/>
      <c r="O22" s="6"/>
      <c r="P22" s="6"/>
      <c r="Q22" s="6"/>
      <c r="R22" s="6"/>
      <c r="S22" s="6"/>
      <c r="T22" s="6"/>
      <c r="U22" s="6"/>
      <c r="V22" s="6"/>
      <c r="W22" s="6"/>
      <c r="X22" s="6"/>
      <c r="Y22" s="6"/>
      <c r="Z22" s="6"/>
      <c r="AA22" s="6"/>
      <c r="AB22" s="6"/>
      <c r="AC22" s="6"/>
      <c r="AD22" s="6"/>
    </row>
    <row r="23" spans="1:30" s="1" customFormat="1" ht="36" customHeight="1" thickBot="1" x14ac:dyDescent="0.5">
      <c r="A23" s="12"/>
      <c r="B23" s="8" t="s">
        <v>130</v>
      </c>
      <c r="C23" s="235" t="str">
        <f>IF(AND('3. Calculatrice de taxes'!$C$6=0,'3. Calculatrice de taxes'!C11=0,'3. Calculatrice de taxes'!C14=0,C10&lt;&gt;0),"ÉCHEC - Erreur(s) identifiée(s) ! Des informations relatives à la taxe de vente sont manquantes. Veuillez retourner à l'étape 3 (Outil de taxation).",IF(AND('3. Calculatrice de taxes'!C6&lt;&gt;0,OR('3. Calculatrice de taxes'!C11=0,'3. Calculatrice de taxes'!C14=0)),"AVERTISSEMENT - Les informations relatives au remboursement d'impôt de votre organisme (celulles vertes) n'ont pas été fournies. Veuillez retourner à l'étape 3 le cas échéant.", IF(C10=0, "OK - Aucune erreur identifiée. Le budget ne comporte aucune dépense.", IF(AND(NOT(ISBLANK('3. Calculatrice de taxes'!C11)),NOT(ISBLANK('3. Calculatrice de taxes'!C14)),'3. Calculatrice de taxes'!C6&lt;&gt;0), "OK - Aucune erreur identifiée. Toutes les informations fiscales nécessaires ont été fournies."))))</f>
        <v>OK - Aucune erreur identifiée. Le budget ne comporte aucune dépense.</v>
      </c>
      <c r="D23" s="236"/>
      <c r="E23" s="237"/>
      <c r="F23" s="174" t="str">
        <f>IF(C23="ÉCHEC - Erreur(s) identifiée(s) ! Des informations relatives à la taxe de vente sont manquantes. Veuillez retourner à l'étape 3 (Outil de taxation).", "FAIL", "PASS")</f>
        <v>PASS</v>
      </c>
      <c r="G23" s="5"/>
      <c r="H23" s="5"/>
      <c r="I23" s="5"/>
      <c r="J23" s="5"/>
      <c r="K23" s="5"/>
      <c r="L23" s="5"/>
      <c r="M23" s="5"/>
      <c r="N23" s="5"/>
      <c r="O23" s="5"/>
      <c r="P23" s="5"/>
      <c r="Q23" s="5"/>
      <c r="R23" s="5"/>
      <c r="S23" s="5"/>
      <c r="T23" s="5"/>
      <c r="U23" s="5"/>
      <c r="V23" s="5"/>
      <c r="W23" s="5"/>
      <c r="X23" s="5"/>
      <c r="Y23" s="5"/>
      <c r="Z23" s="5"/>
      <c r="AA23" s="5"/>
      <c r="AB23" s="5"/>
      <c r="AC23" s="5"/>
      <c r="AD23" s="5"/>
    </row>
    <row r="24" spans="1:30" s="1" customFormat="1" x14ac:dyDescent="0.45">
      <c r="A24" s="5"/>
      <c r="B24" s="175"/>
      <c r="C24" s="14"/>
      <c r="D24" s="14"/>
      <c r="E24" s="5"/>
      <c r="F24" s="5"/>
      <c r="G24" s="5"/>
      <c r="H24" s="5"/>
      <c r="I24" s="5"/>
      <c r="J24" s="5"/>
      <c r="K24" s="5"/>
      <c r="L24" s="5"/>
      <c r="M24" s="5"/>
      <c r="N24" s="5"/>
      <c r="O24" s="5"/>
      <c r="P24" s="5"/>
      <c r="Q24" s="5"/>
      <c r="R24" s="5"/>
      <c r="S24" s="5"/>
      <c r="T24" s="5"/>
      <c r="U24" s="5"/>
      <c r="V24" s="5"/>
      <c r="W24" s="5"/>
      <c r="X24" s="5"/>
      <c r="Y24" s="5"/>
      <c r="Z24" s="5"/>
      <c r="AA24" s="5"/>
      <c r="AB24" s="5"/>
      <c r="AC24" s="5"/>
      <c r="AD24" s="5"/>
    </row>
    <row r="25" spans="1:30" s="1" customFormat="1" x14ac:dyDescent="0.45">
      <c r="A25" s="5"/>
      <c r="B25" s="6"/>
      <c r="C25" s="6"/>
      <c r="D25" s="14"/>
      <c r="E25" s="5"/>
      <c r="F25" s="5"/>
      <c r="G25" s="5"/>
      <c r="H25" s="5"/>
      <c r="I25" s="5"/>
      <c r="J25" s="5"/>
      <c r="K25" s="5"/>
      <c r="L25" s="5"/>
      <c r="M25" s="5"/>
      <c r="N25" s="5"/>
      <c r="O25" s="5"/>
      <c r="P25" s="5"/>
      <c r="Q25" s="5"/>
      <c r="R25" s="5"/>
      <c r="S25" s="5"/>
      <c r="T25" s="5"/>
      <c r="U25" s="5"/>
      <c r="V25" s="5"/>
      <c r="W25" s="5"/>
      <c r="X25" s="5"/>
      <c r="Y25" s="5"/>
      <c r="Z25" s="5"/>
      <c r="AA25" s="5"/>
      <c r="AB25" s="5"/>
      <c r="AC25" s="5"/>
      <c r="AD25" s="5"/>
    </row>
    <row r="26" spans="1:30" x14ac:dyDescent="0.45">
      <c r="B26" s="6"/>
      <c r="C26" s="6"/>
      <c r="D26" s="14"/>
    </row>
    <row r="27" spans="1:30" x14ac:dyDescent="0.45">
      <c r="B27" s="6"/>
      <c r="C27" s="6"/>
      <c r="D27" s="14"/>
    </row>
    <row r="28" spans="1:30" x14ac:dyDescent="0.45">
      <c r="B28" s="6"/>
      <c r="C28" s="6"/>
      <c r="D28" s="14"/>
    </row>
    <row r="29" spans="1:30" x14ac:dyDescent="0.45">
      <c r="B29" s="34"/>
      <c r="C29" s="34"/>
      <c r="D29" s="34"/>
    </row>
    <row r="30" spans="1:30" x14ac:dyDescent="0.45">
      <c r="B30" s="34"/>
      <c r="C30" s="34"/>
      <c r="D30" s="34"/>
    </row>
    <row r="31" spans="1:30" x14ac:dyDescent="0.45">
      <c r="B31" s="34"/>
      <c r="C31" s="34"/>
      <c r="D31" s="34"/>
    </row>
    <row r="32" spans="1:30" x14ac:dyDescent="0.45">
      <c r="B32" s="34"/>
      <c r="C32" s="34"/>
      <c r="D32" s="34"/>
    </row>
    <row r="33" spans="2:4" x14ac:dyDescent="0.45">
      <c r="B33" s="34"/>
      <c r="C33" s="34"/>
      <c r="D33" s="34"/>
    </row>
    <row r="34" spans="2:4" x14ac:dyDescent="0.45">
      <c r="B34" s="34"/>
      <c r="C34" s="34"/>
      <c r="D34" s="34"/>
    </row>
    <row r="35" spans="2:4" x14ac:dyDescent="0.45">
      <c r="B35" s="6"/>
      <c r="C35" s="6"/>
      <c r="D35" s="6"/>
    </row>
  </sheetData>
  <sheetProtection algorithmName="SHA-256" hashValue="Yz4z/k7+1aGBsXThOBrMxpX7GISDmC0X7/GCynbK1Uo=" saltValue="X+VsTrXVuYb5hcLqSC6Lnw==" spinCount="100000" sheet="1" objects="1" scenarios="1"/>
  <mergeCells count="10">
    <mergeCell ref="C23:E23"/>
    <mergeCell ref="G18:J18"/>
    <mergeCell ref="C18:E18"/>
    <mergeCell ref="B1:E1"/>
    <mergeCell ref="B2:E2"/>
    <mergeCell ref="B13:E13"/>
    <mergeCell ref="C19:E19"/>
    <mergeCell ref="C20:E20"/>
    <mergeCell ref="C21:E21"/>
    <mergeCell ref="C22:E22"/>
  </mergeCells>
  <conditionalFormatting sqref="E12">
    <cfRule type="cellIs" dxfId="31" priority="38" operator="greaterThan">
      <formula>1500000</formula>
    </cfRule>
    <cfRule type="cellIs" dxfId="30" priority="39" operator="greaterThan">
      <formula>0</formula>
    </cfRule>
  </conditionalFormatting>
  <conditionalFormatting sqref="E10:E11">
    <cfRule type="cellIs" dxfId="29" priority="29" operator="greaterThan">
      <formula>1500000</formula>
    </cfRule>
  </conditionalFormatting>
  <conditionalFormatting sqref="C16">
    <cfRule type="cellIs" dxfId="28" priority="27" operator="greaterThan">
      <formula>1500000</formula>
    </cfRule>
    <cfRule type="cellIs" dxfId="27" priority="28" operator="greaterThan">
      <formula>0</formula>
    </cfRule>
  </conditionalFormatting>
  <conditionalFormatting sqref="C19:C23">
    <cfRule type="containsText" dxfId="26" priority="35" operator="containsText" text="AVERTISSEMENT">
      <formula>NOT(ISERROR(SEARCH("AVERTISSEMENT",C19)))</formula>
    </cfRule>
    <cfRule type="containsText" dxfId="25" priority="36" operator="containsText" text="OK">
      <formula>NOT(ISERROR(SEARCH("OK",C19)))</formula>
    </cfRule>
    <cfRule type="containsText" dxfId="24" priority="37" operator="containsText" text="ÉCHEC">
      <formula>NOT(ISERROR(SEARCH("ÉCHEC",C19)))</formula>
    </cfRule>
  </conditionalFormatting>
  <conditionalFormatting sqref="B18">
    <cfRule type="containsText" dxfId="23" priority="25" operator="containsText" text="ÉCHEC">
      <formula>NOT(ISERROR(SEARCH("ÉCHEC",B18)))</formula>
    </cfRule>
    <cfRule type="containsText" dxfId="22" priority="26" operator="containsText" text="AVERTISSEMENT">
      <formula>NOT(ISERROR(SEARCH("AVERTISSEMENT",B18)))</formula>
    </cfRule>
  </conditionalFormatting>
  <conditionalFormatting sqref="B18">
    <cfRule type="containsText" dxfId="21" priority="23" operator="containsText" text="OK">
      <formula>NOT(ISERROR(SEARCH("OK",B18)))</formula>
    </cfRule>
    <cfRule type="containsText" dxfId="20" priority="24" operator="containsText" text="ÉCHEC">
      <formula>NOT(ISERROR(SEARCH("ÉCHEC",B18)))</formula>
    </cfRule>
  </conditionalFormatting>
  <conditionalFormatting sqref="C18:E18">
    <cfRule type="containsText" dxfId="19" priority="21" operator="containsText" text="ÉCHEC">
      <formula>NOT(ISERROR(SEARCH("ÉCHEC",C18)))</formula>
    </cfRule>
    <cfRule type="containsText" dxfId="18" priority="22" operator="containsText" text="AVERTISSEMENT">
      <formula>NOT(ISERROR(SEARCH("AVERTISSEMENT",C18)))</formula>
    </cfRule>
  </conditionalFormatting>
  <conditionalFormatting sqref="C18:E18">
    <cfRule type="containsText" dxfId="17" priority="19" operator="containsText" text="OK">
      <formula>NOT(ISERROR(SEARCH("OK",C18)))</formula>
    </cfRule>
    <cfRule type="containsText" dxfId="16" priority="20" operator="containsText" text="ÉCHEC">
      <formula>NOT(ISERROR(SEARCH("ÉCHEC",C18)))</formula>
    </cfRule>
  </conditionalFormatting>
  <conditionalFormatting sqref="B19">
    <cfRule type="containsText" dxfId="15" priority="17" operator="containsText" text="ÉCHEC">
      <formula>NOT(ISERROR(SEARCH("ÉCHEC",B19)))</formula>
    </cfRule>
    <cfRule type="containsText" dxfId="14" priority="18" operator="containsText" text="AVERTISSEMENT">
      <formula>NOT(ISERROR(SEARCH("AVERTISSEMENT",B19)))</formula>
    </cfRule>
  </conditionalFormatting>
  <conditionalFormatting sqref="B19">
    <cfRule type="containsText" dxfId="13" priority="15" operator="containsText" text="OK">
      <formula>NOT(ISERROR(SEARCH("OK",B19)))</formula>
    </cfRule>
    <cfRule type="containsText" dxfId="12" priority="16" operator="containsText" text="ÉCHEC">
      <formula>NOT(ISERROR(SEARCH("ÉCHEC",B19)))</formula>
    </cfRule>
  </conditionalFormatting>
  <conditionalFormatting sqref="B20">
    <cfRule type="containsText" dxfId="11" priority="13" operator="containsText" text="ÉCHEC">
      <formula>NOT(ISERROR(SEARCH("ÉCHEC",B20)))</formula>
    </cfRule>
    <cfRule type="containsText" dxfId="10" priority="14" operator="containsText" text="AVERTISSEMENT">
      <formula>NOT(ISERROR(SEARCH("AVERTISSEMENT",B20)))</formula>
    </cfRule>
  </conditionalFormatting>
  <conditionalFormatting sqref="B20">
    <cfRule type="containsText" dxfId="9" priority="11" operator="containsText" text="OK">
      <formula>NOT(ISERROR(SEARCH("OK",B20)))</formula>
    </cfRule>
    <cfRule type="containsText" dxfId="8" priority="12" operator="containsText" text="ÉCHEC">
      <formula>NOT(ISERROR(SEARCH("ÉCHEC",B20)))</formula>
    </cfRule>
  </conditionalFormatting>
  <conditionalFormatting sqref="B22">
    <cfRule type="containsText" dxfId="7" priority="9" operator="containsText" text="ÉCHEC">
      <formula>NOT(ISERROR(SEARCH("ÉCHEC",B22)))</formula>
    </cfRule>
    <cfRule type="containsText" dxfId="6" priority="10" operator="containsText" text="AVERTISSEMENT">
      <formula>NOT(ISERROR(SEARCH("AVERTISSEMENT",B22)))</formula>
    </cfRule>
  </conditionalFormatting>
  <conditionalFormatting sqref="B22">
    <cfRule type="containsText" dxfId="5" priority="7" operator="containsText" text="OK">
      <formula>NOT(ISERROR(SEARCH("OK",B22)))</formula>
    </cfRule>
    <cfRule type="containsText" dxfId="4" priority="8" operator="containsText" text="ÉCHEC">
      <formula>NOT(ISERROR(SEARCH("ÉCHEC",B22)))</formula>
    </cfRule>
  </conditionalFormatting>
  <conditionalFormatting sqref="B23">
    <cfRule type="containsText" dxfId="3" priority="5" operator="containsText" text="ÉCHEC">
      <formula>NOT(ISERROR(SEARCH("ÉCHEC",B23)))</formula>
    </cfRule>
    <cfRule type="containsText" dxfId="2" priority="6" operator="containsText" text="AVERTISSEMENT">
      <formula>NOT(ISERROR(SEARCH("AVERTISSEMENT",B23)))</formula>
    </cfRule>
  </conditionalFormatting>
  <conditionalFormatting sqref="B23">
    <cfRule type="containsText" dxfId="1" priority="3" operator="containsText" text="OK">
      <formula>NOT(ISERROR(SEARCH("OK",B23)))</formula>
    </cfRule>
    <cfRule type="containsText" dxfId="0" priority="4" operator="containsText" text="ÉCHEC">
      <formula>NOT(ISERROR(SEARCH("ÉCHEC",B23)))</formula>
    </cfRule>
  </conditionalFormatting>
  <dataValidations count="5">
    <dataValidation allowBlank="1" showInputMessage="1" showErrorMessage="1" promptTitle="Integrity Condition Description" prompt="Verifies to ensure your project is cost-shared correctly. _x000a__x000a_This verification is automatically assessed for your convenience. See Instructions should you receive a 'FAIL' to address it. " sqref="B21" xr:uid="{ACD01FCE-746A-4F94-9C1A-AB5F886FAF82}"/>
    <dataValidation allowBlank="1" showInputMessage="1" showErrorMessage="1" promptTitle="Conditions d'intégrité" prompt="Vérifie dans quelle mesure votre projet peut être couvert par le programme._x000a__x000a_Cette vérification est automatiquement évaluée pour votre commodité. Consultez les instructions si vous recevez un « AVERTISSEMENT » et addressez-le (si nécessaire). " sqref="B19" xr:uid="{DF2528B8-B037-4871-84EB-35AC263F6E2F}"/>
    <dataValidation allowBlank="1" showInputMessage="1" showErrorMessage="1" promptTitle="Integrity Condition Description" prompt="Vérifie que la demande de financement de votre projet ne dépasse pas la limite de 1.5M$ par projet._x000a__x000a_Cette vérification est automatiquement évaluée pour votre commodité. Si vous recevez un « ÉCHEC », reportez-vous aux instructions pour y remédier. " sqref="B20" xr:uid="{94B27DBA-3BA4-4BF2-AFA1-B4EF23A423FA}"/>
    <dataValidation allowBlank="1" showInputMessage="1" showErrorMessage="1" promptTitle="Integrity Condition Description" prompt="Vérifie que votre projet est correctement partagé. _x000a__x000a_Cette vérification est automatiquement évaluée pour vous faciliter la tâche. Consultez les instructions si vous recevez un « ÉCHEC » pour y remédier." sqref="B22" xr:uid="{1829ADF4-EDB8-4275-849B-2D622CC945B5}"/>
    <dataValidation allowBlank="1" showInputMessage="1" showErrorMessage="1" promptTitle="Integrity Condition Description" prompt="Vérifie que vos entrées budgétaires sont complètes. Les entrées incomplètes peuvent ne pas apparaître dans votre résumé budgétaire. _x000a__x000a_Cette vérification est automatiquement évaluée pour votre commodité.  Consultez les instructions en cas d'ÉCHEC." sqref="B23" xr:uid="{B1327C00-4EFE-48AF-8C41-647145F32A57}"/>
  </dataValidations>
  <hyperlinks>
    <hyperlink ref="G18:J18" location="Instructions_Step4" display="Step 4 Help: Budget Integrity Errors" xr:uid="{7BE8E353-7D60-43DC-8A68-675961C489D3}"/>
  </hyperlinks>
  <pageMargins left="0.7" right="0.7" top="0.75" bottom="0.75" header="0.3" footer="0.3"/>
  <pageSetup orientation="portrait" horizontalDpi="200" verticalDpi="200" r:id="rId1"/>
  <headerFooter>
    <oddHeader>&amp;R&amp;"Calibri"&amp;10&amp;K008000 Unclassified | Non classifié&amp;1#_x000D_</oddHeader>
    <oddFooter>&amp;R_x000D_&amp;1#&amp;"Calibri"&amp;10&amp;K008000 Unclassified | Non classifié</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AA9FE-138B-4D70-A6C0-D29E9F24780D}">
  <sheetPr>
    <tabColor rgb="FFFFC000"/>
  </sheetPr>
  <dimension ref="B1:D26"/>
  <sheetViews>
    <sheetView workbookViewId="0">
      <selection activeCell="B26" sqref="B26"/>
    </sheetView>
  </sheetViews>
  <sheetFormatPr baseColWidth="10" defaultColWidth="9" defaultRowHeight="14.25" x14ac:dyDescent="0.45"/>
  <cols>
    <col min="2" max="2" width="26.73046875" customWidth="1"/>
    <col min="3" max="3" width="49.59765625" customWidth="1"/>
  </cols>
  <sheetData>
    <row r="1" spans="2:4" ht="14.65" thickBot="1" x14ac:dyDescent="0.5">
      <c r="B1" s="258" t="s">
        <v>32</v>
      </c>
      <c r="C1" s="259"/>
    </row>
    <row r="2" spans="2:4" x14ac:dyDescent="0.45">
      <c r="B2" s="260" t="s">
        <v>27</v>
      </c>
      <c r="C2" s="261"/>
    </row>
    <row r="3" spans="2:4" ht="14.65" thickBot="1" x14ac:dyDescent="0.5">
      <c r="B3" s="31" t="s">
        <v>26</v>
      </c>
      <c r="C3" s="32" t="s">
        <v>25</v>
      </c>
    </row>
    <row r="4" spans="2:4" ht="14.65" thickBot="1" x14ac:dyDescent="0.5">
      <c r="B4" s="29"/>
      <c r="C4" s="30">
        <v>0</v>
      </c>
      <c r="D4" s="26" t="s">
        <v>30</v>
      </c>
    </row>
    <row r="5" spans="2:4" x14ac:dyDescent="0.45">
      <c r="B5" s="27" t="s">
        <v>14</v>
      </c>
      <c r="C5" s="28">
        <v>0</v>
      </c>
    </row>
    <row r="6" spans="2:4" x14ac:dyDescent="0.45">
      <c r="B6" s="21" t="s">
        <v>15</v>
      </c>
      <c r="C6" s="22">
        <v>7.0000000000000007E-2</v>
      </c>
    </row>
    <row r="7" spans="2:4" x14ac:dyDescent="0.45">
      <c r="B7" s="21" t="s">
        <v>16</v>
      </c>
      <c r="C7" s="22">
        <v>7.0000000000000007E-2</v>
      </c>
    </row>
    <row r="8" spans="2:4" x14ac:dyDescent="0.45">
      <c r="B8" s="21" t="s">
        <v>17</v>
      </c>
      <c r="C8" s="22">
        <v>0.1</v>
      </c>
    </row>
    <row r="9" spans="2:4" x14ac:dyDescent="0.45">
      <c r="B9" s="21" t="s">
        <v>18</v>
      </c>
      <c r="C9" s="22">
        <v>0.1</v>
      </c>
    </row>
    <row r="10" spans="2:4" x14ac:dyDescent="0.45">
      <c r="B10" s="21" t="s">
        <v>19</v>
      </c>
      <c r="C10" s="22">
        <v>0</v>
      </c>
    </row>
    <row r="11" spans="2:4" x14ac:dyDescent="0.45">
      <c r="B11" s="21" t="s">
        <v>20</v>
      </c>
      <c r="C11" s="22">
        <v>0.1</v>
      </c>
    </row>
    <row r="12" spans="2:4" x14ac:dyDescent="0.45">
      <c r="B12" s="21" t="s">
        <v>29</v>
      </c>
      <c r="C12" s="22">
        <v>0</v>
      </c>
    </row>
    <row r="13" spans="2:4" x14ac:dyDescent="0.45">
      <c r="B13" s="21" t="s">
        <v>21</v>
      </c>
      <c r="C13" s="22">
        <v>0.08</v>
      </c>
    </row>
    <row r="14" spans="2:4" x14ac:dyDescent="0.45">
      <c r="B14" s="21" t="s">
        <v>22</v>
      </c>
      <c r="C14" s="22">
        <v>0.1</v>
      </c>
    </row>
    <row r="15" spans="2:4" x14ac:dyDescent="0.45">
      <c r="B15" s="24" t="s">
        <v>28</v>
      </c>
      <c r="C15" s="25">
        <v>9.9750000000000005E-2</v>
      </c>
    </row>
    <row r="16" spans="2:4" x14ac:dyDescent="0.45">
      <c r="B16" s="21" t="s">
        <v>23</v>
      </c>
      <c r="C16" s="22">
        <v>0.06</v>
      </c>
    </row>
    <row r="17" spans="2:3" ht="14.65" thickBot="1" x14ac:dyDescent="0.5">
      <c r="B17" s="20" t="s">
        <v>24</v>
      </c>
      <c r="C17" s="23">
        <v>0</v>
      </c>
    </row>
    <row r="18" spans="2:3" ht="15" customHeight="1" x14ac:dyDescent="0.45">
      <c r="B18" s="264" t="s">
        <v>34</v>
      </c>
      <c r="C18" s="265"/>
    </row>
    <row r="19" spans="2:3" x14ac:dyDescent="0.45">
      <c r="B19" s="266"/>
      <c r="C19" s="267"/>
    </row>
    <row r="20" spans="2:3" x14ac:dyDescent="0.45">
      <c r="B20" s="262" t="s">
        <v>10</v>
      </c>
      <c r="C20" s="263"/>
    </row>
    <row r="21" spans="2:3" x14ac:dyDescent="0.45">
      <c r="B21" s="35"/>
      <c r="C21" s="36"/>
    </row>
    <row r="22" spans="2:3" x14ac:dyDescent="0.45">
      <c r="B22" s="268" t="s">
        <v>31</v>
      </c>
      <c r="C22" s="269"/>
    </row>
    <row r="23" spans="2:3" x14ac:dyDescent="0.45">
      <c r="B23" s="47">
        <f>IF('4. Résumé budgétaire'!E10&gt;1500000, "ERREUR!", B24)</f>
        <v>0</v>
      </c>
      <c r="C23" s="37" t="s">
        <v>12</v>
      </c>
    </row>
    <row r="24" spans="2:3" x14ac:dyDescent="0.45">
      <c r="B24" s="38">
        <f>IF(B25&gt;1500000, "ERREUR!", B25)</f>
        <v>0</v>
      </c>
      <c r="C24" s="37" t="s">
        <v>13</v>
      </c>
    </row>
    <row r="25" spans="2:3" x14ac:dyDescent="0.45">
      <c r="B25" s="38">
        <f>'4. Résumé budgétaire'!E10+('3. Calculatrice de taxes'!D16*0.7)</f>
        <v>0</v>
      </c>
      <c r="C25" s="37" t="s">
        <v>33</v>
      </c>
    </row>
    <row r="26" spans="2:3" ht="14.65" thickBot="1" x14ac:dyDescent="0.5">
      <c r="B26" s="39">
        <f>IF(B24=1500000, B25-1500000, 0)</f>
        <v>0</v>
      </c>
      <c r="C26" s="40" t="s">
        <v>11</v>
      </c>
    </row>
  </sheetData>
  <mergeCells count="5">
    <mergeCell ref="B1:C1"/>
    <mergeCell ref="B2:C2"/>
    <mergeCell ref="B20:C20"/>
    <mergeCell ref="B18:C19"/>
    <mergeCell ref="B22:C22"/>
  </mergeCells>
  <hyperlinks>
    <hyperlink ref="B20" r:id="rId1" xr:uid="{B67A5284-42DC-46AC-A921-7AF3DA1C6306}"/>
  </hyperlinks>
  <pageMargins left="0.7" right="0.7" top="0.75" bottom="0.75" header="0.3" footer="0.3"/>
  <pageSetup orientation="portrait" r:id="rId2"/>
  <headerFooter>
    <oddHeader>&amp;R&amp;"Calibri"&amp;10&amp;K008000 Unclassified | Non classifié&amp;1#_x000D_</oddHeader>
    <oddFooter>&amp;R_x000D_&amp;1#&amp;"Calibri"&amp;10&amp;K008000 Unclassified | Non classifié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i K 0 7 W a X l P 5 C l A A A A 9 w A A A B I A H A B D b 2 5 m a W c v U G F j a 2 F n Z S 5 4 b W w g o h g A K K A U A A A A A A A A A A A A A A A A A A A A A A A A A A A A h Y 9 B D o I w F E S v Q r q n L d U Y Q z 5 l 4 V Y S E 6 J x S 2 q F R v g Y W i x 3 c + G R v I I Y R d 2 5 n D d v M X O / 3 i A d m j q 4 6 M 6 a F h M S U U 4 C j a o 9 G C w T 0 r t j u C S p h E 2 h T k W p g 1 F G G w / 2 k J D K u X P M m P e e + h l t u 5 I J z i O 2 z 9 a 5 q n R T k I 9 s / s u h Q e s K V J p I 2 L 3 G S E E j s a B i z g X l w C Y K m c G v I c b B z / Y H w q q v X d 9 p q T H c 5 s C m C O x 9 Q j 4 A U E s D B B Q A A g A I A I i t O 1 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I r T t Z K I p H u A 4 A A A A R A A A A E w A c A E Z v c m 1 1 b G F z L 1 N l Y 3 R p b 2 4 x L m 0 g o h g A K K A U A A A A A A A A A A A A A A A A A A A A A A A A A A A A K 0 5 N L s n M z 1 M I h t C G 1 g B Q S w E C L Q A U A A I A C A C I r T t Z p e U / k K U A A A D 3 A A A A E g A A A A A A A A A A A A A A A A A A A A A A Q 2 9 u Z m l n L 1 B h Y 2 t h Z 2 U u e G 1 s U E s B A i 0 A F A A C A A g A i K 0 7 W Q / K 6 a u k A A A A 6 Q A A A B M A A A A A A A A A A A A A A A A A 8 Q A A A F t D b 2 5 0 Z W 5 0 X 1 R 5 c G V z X S 5 4 b W x Q S w E C L Q A U A A I A C A C I r T t 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i k 6 B C E 2 Y U O W 3 U 8 k i b a u C w A A A A A C A A A A A A A D Z g A A w A A A A B A A A A C Z S 8 r 8 m q 2 N m e z d l n v p D V 4 x A A A A A A S A A A C g A A A A E A A A A L Q c D m O f y F 1 m 5 2 T P B E P + x U d Q A A A A h q k t X E a a j X Z S F t E 5 a i f G M Y l + c k S V c E z Z V t q 9 5 Q 3 f 0 z m S X + c m 0 p z 9 + H Z C V U 4 c A v R H 6 Y / M q r R X Q H 6 z W b Y 5 X O 8 F h j K w 2 0 U P Z B a M S p S z + 1 7 J x 9 A U A A A A T j w j + G L J d M d / 5 7 3 7 M r d g t 3 v N S G w = < / 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345E3DADF7AB449F27EB018EA741A9" ma:contentTypeVersion="7" ma:contentTypeDescription="Create a new document." ma:contentTypeScope="" ma:versionID="c0f00b9b436fc89b6b5043ee6dd7813a">
  <xsd:schema xmlns:xsd="http://www.w3.org/2001/XMLSchema" xmlns:xs="http://www.w3.org/2001/XMLSchema" xmlns:p="http://schemas.microsoft.com/office/2006/metadata/properties" xmlns:ns3="e1279d49-5103-429b-b86b-a6cfb3687659" xmlns:ns4="db8509b9-d5ba-4ded-9e34-e9c4bf6dea57" targetNamespace="http://schemas.microsoft.com/office/2006/metadata/properties" ma:root="true" ma:fieldsID="1454caa33e1a5ac8a0cc008bd0858800" ns3:_="" ns4:_="">
    <xsd:import namespace="e1279d49-5103-429b-b86b-a6cfb3687659"/>
    <xsd:import namespace="db8509b9-d5ba-4ded-9e34-e9c4bf6dea5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279d49-5103-429b-b86b-a6cfb3687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8509b9-d5ba-4ded-9e34-e9c4bf6dea5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9D4355-01C0-48EC-805A-28855CE74660}">
  <ds:schemaRefs>
    <ds:schemaRef ds:uri="http://schemas.microsoft.com/DataMashup"/>
  </ds:schemaRefs>
</ds:datastoreItem>
</file>

<file path=customXml/itemProps2.xml><?xml version="1.0" encoding="utf-8"?>
<ds:datastoreItem xmlns:ds="http://schemas.openxmlformats.org/officeDocument/2006/customXml" ds:itemID="{8939C6F1-4A21-4C6F-AC0C-B137D7D03F0C}">
  <ds:schemaRefs>
    <ds:schemaRef ds:uri="http://schemas.microsoft.com/office/infopath/2007/PartnerControls"/>
    <ds:schemaRef ds:uri="http://schemas.microsoft.com/office/2006/metadata/properties"/>
    <ds:schemaRef ds:uri="http://purl.org/dc/dcmitype/"/>
    <ds:schemaRef ds:uri="e1279d49-5103-429b-b86b-a6cfb3687659"/>
    <ds:schemaRef ds:uri="http://purl.org/dc/terms/"/>
    <ds:schemaRef ds:uri="http://schemas.openxmlformats.org/package/2006/metadata/core-properties"/>
    <ds:schemaRef ds:uri="http://schemas.microsoft.com/office/2006/documentManagement/types"/>
    <ds:schemaRef ds:uri="http://www.w3.org/XML/1998/namespace"/>
    <ds:schemaRef ds:uri="db8509b9-d5ba-4ded-9e34-e9c4bf6dea57"/>
    <ds:schemaRef ds:uri="http://purl.org/dc/elements/1.1/"/>
  </ds:schemaRefs>
</ds:datastoreItem>
</file>

<file path=customXml/itemProps3.xml><?xml version="1.0" encoding="utf-8"?>
<ds:datastoreItem xmlns:ds="http://schemas.openxmlformats.org/officeDocument/2006/customXml" ds:itemID="{C5FF355C-01CE-4CEB-8130-85CF06DE4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279d49-5103-429b-b86b-a6cfb3687659"/>
    <ds:schemaRef ds:uri="db8509b9-d5ba-4ded-9e34-e9c4bf6dea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5A7A49-10CF-4656-BDBA-01D139D53C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1. Instructions</vt:lpstr>
      <vt:lpstr>2. Budget</vt:lpstr>
      <vt:lpstr>3. Calculatrice de taxes</vt:lpstr>
      <vt:lpstr>4. Résumé budgétaire</vt:lpstr>
      <vt:lpstr>PST Rates</vt:lpstr>
      <vt:lpstr>Instructions_Categories</vt:lpstr>
      <vt:lpstr>Instructions_Step1</vt:lpstr>
      <vt:lpstr>Instructions_Step2</vt:lpstr>
      <vt:lpstr>Instructions_Step3</vt:lpstr>
      <vt:lpstr>Instructions_Step4</vt:lpstr>
      <vt:lpstr>Project_Cost_Total</vt:lpstr>
      <vt:lpstr>Project_Cost_Total__Pre_Tax</vt:lpstr>
      <vt:lpstr>Project_Total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Philippe.Lambert@PS-SP.GC.CA</dc:creator>
  <cp:lastModifiedBy>Noël-Loiselle, Justine</cp:lastModifiedBy>
  <dcterms:created xsi:type="dcterms:W3CDTF">2022-09-07T15:18:13Z</dcterms:created>
  <dcterms:modified xsi:type="dcterms:W3CDTF">2024-10-01T15:41:55Z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0x010100B4345E3DADF7AB449F27EB018EA741A9</vt:lpwstr>
  </property>
  <property fmtid="{D5CDD505-2E9C-101B-9397-08002B2CF9AE}" pid="3" name="_AdHocReviewCycleID">
    <vt:i4>758747455</vt:i4>
  </property>
  <property fmtid="{D5CDD505-2E9C-101B-9397-08002B2CF9AE}" pid="4" name="_NewReviewCycle">
    <vt:lpwstr/>
  </property>
  <property fmtid="{D5CDD505-2E9C-101B-9397-08002B2CF9AE}" pid="5" name="_EmailSubject">
    <vt:lpwstr>CCSP: Alternate format documents (non-HTML)</vt:lpwstr>
  </property>
  <property fmtid="{D5CDD505-2E9C-101B-9397-08002B2CF9AE}" pid="6" name="_AuthorEmail">
    <vt:lpwstr>Lorena.Rada@PS-SP.GC.CA</vt:lpwstr>
  </property>
  <property fmtid="{D5CDD505-2E9C-101B-9397-08002B2CF9AE}" pid="7" name="_AuthorEmailDisplayName">
    <vt:lpwstr>Rada, Lorena (she, her | elle, la)</vt:lpwstr>
  </property>
  <property fmtid="{D5CDD505-2E9C-101B-9397-08002B2CF9AE}" pid="8" name="MSIP_Label_1dc9ef4b-740a-42cb-ab8b-01034c2f2fff_Enabled">
    <vt:lpwstr>true</vt:lpwstr>
  </property>
  <property fmtid="{D5CDD505-2E9C-101B-9397-08002B2CF9AE}" pid="9" name="MSIP_Label_1dc9ef4b-740a-42cb-ab8b-01034c2f2fff_SetDate">
    <vt:lpwstr>2024-09-03T13:31:48Z</vt:lpwstr>
  </property>
  <property fmtid="{D5CDD505-2E9C-101B-9397-08002B2CF9AE}" pid="10" name="MSIP_Label_1dc9ef4b-740a-42cb-ab8b-01034c2f2fff_Method">
    <vt:lpwstr>Privileged</vt:lpwstr>
  </property>
  <property fmtid="{D5CDD505-2E9C-101B-9397-08002B2CF9AE}" pid="11" name="MSIP_Label_1dc9ef4b-740a-42cb-ab8b-01034c2f2fff_Name">
    <vt:lpwstr>Standard Unclass-nonclass</vt:lpwstr>
  </property>
  <property fmtid="{D5CDD505-2E9C-101B-9397-08002B2CF9AE}" pid="12" name="MSIP_Label_1dc9ef4b-740a-42cb-ab8b-01034c2f2fff_SiteId">
    <vt:lpwstr>2d28dd40-a4f2-4317-a351-bc709c183c85</vt:lpwstr>
  </property>
  <property fmtid="{D5CDD505-2E9C-101B-9397-08002B2CF9AE}" pid="13" name="MSIP_Label_1dc9ef4b-740a-42cb-ab8b-01034c2f2fff_ActionId">
    <vt:lpwstr>df2dd6fd-2fb3-470a-80bd-f35e661015e6</vt:lpwstr>
  </property>
  <property fmtid="{D5CDD505-2E9C-101B-9397-08002B2CF9AE}" pid="14" name="MSIP_Label_1dc9ef4b-740a-42cb-ab8b-01034c2f2fff_ContentBits">
    <vt:lpwstr>3</vt:lpwstr>
  </property>
  <property fmtid="{D5CDD505-2E9C-101B-9397-08002B2CF9AE}" pid="15" name="_PreviousAdHocReviewCycleID">
    <vt:i4>-1955298684</vt:i4>
  </property>
</Properties>
</file>